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U\UU\REPOZYTORIUM POSTĘPOWAŃ\2021\EC\20211349 Zakup usług wsparcia serwisowego dla infrastruktury UC\03 wszczęcie\"/>
    </mc:Choice>
  </mc:AlternateContent>
  <bookViews>
    <workbookView xWindow="0" yWindow="0" windowWidth="28800" windowHeight="13500"/>
  </bookViews>
  <sheets>
    <sheet name="Załącznik 1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5" i="1" l="1"/>
  <c r="G110" i="1"/>
  <c r="G124" i="1"/>
  <c r="G122" i="1"/>
  <c r="G120" i="1"/>
  <c r="G118" i="1"/>
  <c r="G116" i="1"/>
  <c r="G114" i="1"/>
  <c r="G112" i="1"/>
  <c r="G109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2" i="1"/>
  <c r="G21" i="1"/>
  <c r="G20" i="1"/>
  <c r="G19" i="1"/>
  <c r="G18" i="1"/>
  <c r="G17" i="1"/>
  <c r="G16" i="1"/>
  <c r="G15" i="1"/>
  <c r="G14" i="1"/>
  <c r="G13" i="1"/>
  <c r="G12" i="1"/>
  <c r="G11" i="1"/>
  <c r="G129" i="1" l="1"/>
  <c r="G130" i="1" s="1"/>
  <c r="F61" i="1"/>
  <c r="F100" i="1"/>
  <c r="F23" i="1"/>
  <c r="G100" i="1" l="1"/>
  <c r="F101" i="1"/>
  <c r="F130" i="1" l="1"/>
  <c r="G61" i="1" l="1"/>
  <c r="G23" i="1"/>
  <c r="G101" i="1" l="1"/>
  <c r="F131" i="1"/>
  <c r="G125" i="1" l="1"/>
  <c r="G131" i="1" s="1"/>
  <c r="G133" i="1" s="1"/>
  <c r="F133" i="1"/>
</calcChain>
</file>

<file path=xl/sharedStrings.xml><?xml version="1.0" encoding="utf-8"?>
<sst xmlns="http://schemas.openxmlformats.org/spreadsheetml/2006/main" count="320" uniqueCount="163">
  <si>
    <t>LP</t>
  </si>
  <si>
    <t>Urządzenie</t>
  </si>
  <si>
    <t>S/N</t>
  </si>
  <si>
    <t xml:space="preserve">Czas trwania serwisu </t>
  </si>
  <si>
    <t>Ilość</t>
  </si>
  <si>
    <t>Cena jednostkowa</t>
  </si>
  <si>
    <t>netto</t>
  </si>
  <si>
    <t>Serwery Hardware/ Software</t>
  </si>
  <si>
    <t>BE7H-M4-K9</t>
  </si>
  <si>
    <t>FCH1937V2SD</t>
  </si>
  <si>
    <t>FCH1937V2SS</t>
  </si>
  <si>
    <t>BE7M-M4-K9</t>
  </si>
  <si>
    <t>FCH2129V02T</t>
  </si>
  <si>
    <t>FCH2129V093</t>
  </si>
  <si>
    <t>FCH2128V0AB</t>
  </si>
  <si>
    <t>UCS-SPR-C220M4-P2</t>
  </si>
  <si>
    <t>FCH1909V09F</t>
  </si>
  <si>
    <t>FCH1903V167</t>
  </si>
  <si>
    <t>FCH2032V23X</t>
  </si>
  <si>
    <t>Routery</t>
  </si>
  <si>
    <t>CISCO3925-V/K9</t>
  </si>
  <si>
    <t>FCZ19036036</t>
  </si>
  <si>
    <t>ISR4451-X-V/K9</t>
  </si>
  <si>
    <t>FGL194211N2</t>
  </si>
  <si>
    <t>FGL194211MZ</t>
  </si>
  <si>
    <t>FGL194211N0</t>
  </si>
  <si>
    <t>FGL194211N1</t>
  </si>
  <si>
    <t>CISCO2921-V/K9</t>
  </si>
  <si>
    <t>FGL145010W8</t>
  </si>
  <si>
    <t>C2921-VSEC/K9</t>
  </si>
  <si>
    <t>FCZ145220N4</t>
  </si>
  <si>
    <t>FCZ145220MY</t>
  </si>
  <si>
    <t>FCZ145220M7</t>
  </si>
  <si>
    <t>FCZ145220NB</t>
  </si>
  <si>
    <t>Voice Gateway</t>
  </si>
  <si>
    <t>VG310</t>
  </si>
  <si>
    <t>FGL194211HF</t>
  </si>
  <si>
    <t>VG204XM</t>
  </si>
  <si>
    <t>FCH1933S09L</t>
  </si>
  <si>
    <t>FCH2033T0FM</t>
  </si>
  <si>
    <t>FCH2033T0FT</t>
  </si>
  <si>
    <t>FCH2033T050</t>
  </si>
  <si>
    <t>FCH2033T04H</t>
  </si>
  <si>
    <t>FCH2033T051</t>
  </si>
  <si>
    <t>FCH2033T0G1</t>
  </si>
  <si>
    <t>FCH2034T0FC</t>
  </si>
  <si>
    <t>FCH2033T0FG</t>
  </si>
  <si>
    <t>FCH2033T0G0</t>
  </si>
  <si>
    <t>FCH2033T0GR</t>
  </si>
  <si>
    <t>FCH2033T0D7</t>
  </si>
  <si>
    <t>FCH2033T01A</t>
  </si>
  <si>
    <t>FCH2033T0FW</t>
  </si>
  <si>
    <t>FCH2033T04C</t>
  </si>
  <si>
    <t>FCH2033T00Z</t>
  </si>
  <si>
    <t>FCH2033T04Y</t>
  </si>
  <si>
    <t>FCH2033T017</t>
  </si>
  <si>
    <t>FCH2033T0G6</t>
  </si>
  <si>
    <t>FCH2033T04R</t>
  </si>
  <si>
    <t>Terminale wideokonferencyjne</t>
  </si>
  <si>
    <t>Cisco TelePresence MX300 G2</t>
  </si>
  <si>
    <t>Cisco TelePresence SX10</t>
  </si>
  <si>
    <t>Cisco TelePresence DX80</t>
  </si>
  <si>
    <t>FOC1904NBLJ</t>
  </si>
  <si>
    <t>FOC1904NASG</t>
  </si>
  <si>
    <t>FOC1904NAUB</t>
  </si>
  <si>
    <t>FOC2049NRDN</t>
  </si>
  <si>
    <t>FOC2049NRC2</t>
  </si>
  <si>
    <t>FOC2122NN4D</t>
  </si>
  <si>
    <t>FOC2116NF8X</t>
  </si>
  <si>
    <t>FOC2122NMMG</t>
  </si>
  <si>
    <t>FOC2127N5MG</t>
  </si>
  <si>
    <t>Cisco TelePresence DX70</t>
  </si>
  <si>
    <t>FOC1903NSWQ</t>
  </si>
  <si>
    <t>Cisco TelePresence SX20</t>
  </si>
  <si>
    <t>FTT163600ZN/ FCZ1638F0RA</t>
  </si>
  <si>
    <t>FTT2125022H/ FTT2126X104</t>
  </si>
  <si>
    <t>Licencje</t>
  </si>
  <si>
    <t>Dodatkowe informacje</t>
  </si>
  <si>
    <t xml:space="preserve">przypisany do BE7M-M4-K9, </t>
  </si>
  <si>
    <t>S/N FCH2129V02T</t>
  </si>
  <si>
    <t>przypisany do BE7M-M4-K9,</t>
  </si>
  <si>
    <t>S/N FCH2129V093</t>
  </si>
  <si>
    <t>S/N FCH2128V0AB</t>
  </si>
  <si>
    <t>FTT163600ZW/ FCZ1638F0QQ</t>
  </si>
  <si>
    <t>FTT213801MF/FTT2138X171</t>
  </si>
  <si>
    <t>SUMA Tabela 1</t>
  </si>
  <si>
    <t>SUMA Wszytsko (Tabela 1+ Tabela 2)</t>
  </si>
  <si>
    <t>Tabela 1  - Urządzenia Cisco Zamawiającego</t>
  </si>
  <si>
    <t>FHK1446F3GG</t>
  </si>
  <si>
    <t xml:space="preserve"> FHK1446F3GF</t>
  </si>
  <si>
    <t>C2911</t>
  </si>
  <si>
    <t>instalacja w HA, UCCX</t>
  </si>
  <si>
    <t>BE7M-M5-K9</t>
  </si>
  <si>
    <t>WZP224000EH</t>
  </si>
  <si>
    <t>WZP2240006Y</t>
  </si>
  <si>
    <t>do 30.04.2024</t>
  </si>
  <si>
    <t>do 30.06.2023</t>
  </si>
  <si>
    <t>CTI-CMS-1000-M5-K9</t>
  </si>
  <si>
    <t>WZP22430X18</t>
  </si>
  <si>
    <t>WZP225102W3</t>
  </si>
  <si>
    <t>do 31.12.2022</t>
  </si>
  <si>
    <t>Cisco UC Virtualization Foundation 6.x 
VMW-VS6-FND-K9</t>
  </si>
  <si>
    <t>przypisany do BE7M-M5-K9,</t>
  </si>
  <si>
    <t>S/N WZP224000EH</t>
  </si>
  <si>
    <t>S/N WZP2240006Y</t>
  </si>
  <si>
    <t>przypisany do CTI-CMS-1000-M5-K9,</t>
  </si>
  <si>
    <t>Cisco Collab Virtulization Standard 6.x 
VMW-VS6-FND-K9</t>
  </si>
  <si>
    <t>S/N WZP22430X18</t>
  </si>
  <si>
    <t>S/N WZP225102W3</t>
  </si>
  <si>
    <t>1       </t>
  </si>
  <si>
    <t>Cisco Unified CCX Premium 12.5</t>
  </si>
  <si>
    <t>Wsparcie techniczne Gold Partnera Cisco</t>
  </si>
  <si>
    <t>Godziny wsparcia technicznego realizowane na miejscu.</t>
  </si>
  <si>
    <t>FTT190303AR</t>
  </si>
  <si>
    <t>FTT190303C5</t>
  </si>
  <si>
    <t>FTT190303AV</t>
  </si>
  <si>
    <t>FTT20110152</t>
  </si>
  <si>
    <t>FTT232200CU/FCZ2323D067</t>
  </si>
  <si>
    <t>do 28.02.2023</t>
  </si>
  <si>
    <t>do 31.07.2023</t>
  </si>
  <si>
    <t>Cisco Webex Room Kit Plus P60</t>
  </si>
  <si>
    <t>FOC2240NEXW/FGL224360QM</t>
  </si>
  <si>
    <t>FOC2242P233/FGL224360QE</t>
  </si>
  <si>
    <t>FOC2240NF0J/FGL224360QK</t>
  </si>
  <si>
    <t>Cisco Webex Room Kit</t>
  </si>
  <si>
    <t>FOC2244NEN5</t>
  </si>
  <si>
    <t>FOC2230NMZJ</t>
  </si>
  <si>
    <t>FOC2236N94N</t>
  </si>
  <si>
    <t>FOC2303PKZ0</t>
  </si>
  <si>
    <t>FOC2303PL5S</t>
  </si>
  <si>
    <t>FOC2334N32F</t>
  </si>
  <si>
    <t>FOC2332NK6F</t>
  </si>
  <si>
    <t>FOC2418P0AD</t>
  </si>
  <si>
    <t>FOC2418P2AN</t>
  </si>
  <si>
    <t>FOC2343N22U</t>
  </si>
  <si>
    <t>FOC2337N1XF</t>
  </si>
  <si>
    <t>FOC2416NUGW</t>
  </si>
  <si>
    <t>Cisco Room Kit Mini</t>
  </si>
  <si>
    <t>FOC2335NRB4</t>
  </si>
  <si>
    <t>SUMA (pozycje 13-46)</t>
  </si>
  <si>
    <t>do 29.02.2024</t>
  </si>
  <si>
    <t>do 30.11.2023</t>
  </si>
  <si>
    <t>FCH1839S00K RMA(FCH2033T0GD)</t>
  </si>
  <si>
    <t>FTT2227023S/FCZ2232D0AD</t>
  </si>
  <si>
    <t>do 31.08.2024</t>
  </si>
  <si>
    <t>netto w PLN</t>
  </si>
  <si>
    <t>SUMA (pozycje 47 – 82)</t>
  </si>
  <si>
    <t>Cena Zakupu z uwzględnieniem ryzyka kursowego</t>
  </si>
  <si>
    <t>do 31.05.2023</t>
  </si>
  <si>
    <t>do 31.08.2023</t>
  </si>
  <si>
    <t>VMware vCenter Server 6 Essentials for vSphere,VMware vCenter Server 7 Essentials for vSphere 7,VMware vSphere 6 Essentials for 1 processor,VMware vSphere 6 Standard for 1 processor,VMware vSphere 7 Essentials for 1 processor,VMware vSphere 7 Standard for 1 processor</t>
  </si>
  <si>
    <t>Account Number:301614192
Account Name: Enea Centrum Sp. Z O. O
Contract ID: 443718450
Support Level: Basic</t>
  </si>
  <si>
    <t xml:space="preserve">SUMA (pozycje 1-9) </t>
  </si>
  <si>
    <t>SUMA Tabela 2</t>
  </si>
  <si>
    <t>Tabela 2  - Licencje Cisco i VMware Zamawiającego</t>
  </si>
  <si>
    <t>Licencje Cisco i VMware</t>
  </si>
  <si>
    <t>Cena razem</t>
  </si>
  <si>
    <t>UWAGA: Możliwość edycji kolumny "Cena Jednostkowa (PLN)"</t>
  </si>
  <si>
    <t>(PLN)</t>
  </si>
  <si>
    <r>
      <t xml:space="preserve">SUMA (pozycje </t>
    </r>
    <r>
      <rPr>
        <b/>
        <sz val="9"/>
        <color theme="0"/>
        <rFont val="Arial"/>
        <family val="2"/>
        <charset val="238"/>
      </rPr>
      <t>1-12</t>
    </r>
    <r>
      <rPr>
        <b/>
        <sz val="11"/>
        <color theme="0"/>
        <rFont val="Calibri"/>
        <family val="2"/>
        <charset val="238"/>
      </rPr>
      <t>)</t>
    </r>
  </si>
  <si>
    <t>Tabela 3  - Wsparcie techniczne Wykonawcy</t>
  </si>
  <si>
    <t>SUMA (pozycja 1)</t>
  </si>
  <si>
    <t>Załącznikiem nr 1A – Formularz cenowy do Formularza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</si>
</sst>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color theme="0"/>
      <name val="Calibri"/>
      <family val="2"/>
      <charset val="238"/>
    </font>
    <font>
      <b/>
      <sz val="9"/>
      <color theme="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rgb="FFA6A6A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/>
      <right/>
      <top style="medium">
        <color rgb="FFC0C0C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theme="2" tint="-9.9978637043366805E-2"/>
      </right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theme="2" tint="-9.9978637043366805E-2"/>
      </bottom>
      <diagonal/>
    </border>
    <border>
      <left/>
      <right style="medium">
        <color rgb="FFC0C0C0"/>
      </right>
      <top style="medium">
        <color theme="2" tint="-9.9978637043366805E-2"/>
      </top>
      <bottom style="medium">
        <color rgb="FFC0C0C0"/>
      </bottom>
      <diagonal/>
    </border>
    <border>
      <left/>
      <right style="medium">
        <color theme="2" tint="-9.9978637043366805E-2"/>
      </right>
      <top style="medium">
        <color theme="2" tint="-9.9978637043366805E-2"/>
      </top>
      <bottom style="medium">
        <color rgb="FFC0C0C0"/>
      </bottom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indexed="64"/>
      </right>
      <top/>
      <bottom style="medium">
        <color rgb="FFC0C0C0"/>
      </bottom>
      <diagonal/>
    </border>
    <border>
      <left style="medium">
        <color indexed="64"/>
      </left>
      <right/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/>
      <bottom style="medium">
        <color rgb="FFC0C0C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C0C0C0"/>
      </top>
      <bottom/>
      <diagonal/>
    </border>
    <border>
      <left/>
      <right style="medium">
        <color indexed="64"/>
      </right>
      <top style="medium">
        <color rgb="FFC0C0C0"/>
      </top>
      <bottom/>
      <diagonal/>
    </border>
    <border>
      <left style="medium">
        <color indexed="64"/>
      </left>
      <right/>
      <top style="medium">
        <color rgb="FFC0C0C0"/>
      </top>
      <bottom style="medium">
        <color indexed="64"/>
      </bottom>
      <diagonal/>
    </border>
    <border>
      <left/>
      <right/>
      <top style="medium">
        <color rgb="FFC0C0C0"/>
      </top>
      <bottom style="medium">
        <color indexed="64"/>
      </bottom>
      <diagonal/>
    </border>
    <border>
      <left/>
      <right style="medium">
        <color theme="2" tint="-9.9978637043366805E-2"/>
      </right>
      <top style="medium">
        <color rgb="FFC0C0C0"/>
      </top>
      <bottom style="medium">
        <color indexed="64"/>
      </bottom>
      <diagonal/>
    </border>
    <border>
      <left style="medium">
        <color theme="2" tint="-9.9978637043366805E-2"/>
      </left>
      <right/>
      <top style="medium">
        <color rgb="FFC0C0C0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0C0C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2" tint="-9.9978637043366805E-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indexed="64"/>
      </right>
      <top/>
      <bottom/>
      <diagonal/>
    </border>
    <border>
      <left style="medium">
        <color rgb="FFC0C0C0"/>
      </left>
      <right style="medium">
        <color indexed="64"/>
      </right>
      <top/>
      <bottom style="medium">
        <color rgb="FFC0C0C0"/>
      </bottom>
      <diagonal/>
    </border>
    <border>
      <left style="medium">
        <color rgb="FFC0C0C0"/>
      </left>
      <right style="medium">
        <color indexed="64"/>
      </right>
      <top style="medium">
        <color rgb="FFC0C0C0"/>
      </top>
      <bottom/>
      <diagonal/>
    </border>
    <border>
      <left style="medium">
        <color indexed="64"/>
      </left>
      <right style="medium">
        <color rgb="FFC0C0C0"/>
      </right>
      <top style="medium">
        <color theme="2" tint="-9.9978637043366805E-2"/>
      </top>
      <bottom style="medium">
        <color rgb="FFC0C0C0"/>
      </bottom>
      <diagonal/>
    </border>
    <border>
      <left style="medium">
        <color indexed="64"/>
      </left>
      <right/>
      <top style="medium">
        <color rgb="FFC0C0C0"/>
      </top>
      <bottom style="medium">
        <color theme="2" tint="-9.9978637043366805E-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2" tint="-9.9978637043366805E-2"/>
      </right>
      <top/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theme="2" tint="-9.9978637043366805E-2"/>
      </left>
      <right style="medium">
        <color indexed="64"/>
      </right>
      <top/>
      <bottom style="medium">
        <color theme="2" tint="-9.9978637043366805E-2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rgb="FFC0C0C0"/>
      </top>
      <bottom style="medium">
        <color indexed="64"/>
      </bottom>
      <diagonal/>
    </border>
    <border>
      <left style="medium">
        <color rgb="FFC0C0C0"/>
      </left>
      <right style="medium">
        <color theme="0" tint="-0.14999847407452621"/>
      </right>
      <top style="medium">
        <color rgb="FFC0C0C0"/>
      </top>
      <bottom/>
      <diagonal/>
    </border>
    <border>
      <left style="medium">
        <color rgb="FFC0C0C0"/>
      </left>
      <right style="medium">
        <color theme="0" tint="-0.14999847407452621"/>
      </right>
      <top/>
      <bottom style="medium">
        <color rgb="FFC0C0C0"/>
      </bottom>
      <diagonal/>
    </border>
    <border>
      <left/>
      <right/>
      <top style="medium">
        <color theme="2" tint="-9.9978637043366805E-2"/>
      </top>
      <bottom style="medium">
        <color theme="2" tint="-9.9978637043366805E-2"/>
      </bottom>
      <diagonal/>
    </border>
  </borders>
  <cellStyleXfs count="10">
    <xf numFmtId="0" fontId="0" fillId="0" borderId="0"/>
    <xf numFmtId="0" fontId="8" fillId="0" borderId="0"/>
    <xf numFmtId="0" fontId="9" fillId="0" borderId="0"/>
    <xf numFmtId="0" fontId="10" fillId="0" borderId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0" fontId="8" fillId="0" borderId="0"/>
    <xf numFmtId="0" fontId="9" fillId="0" borderId="0"/>
    <xf numFmtId="0" fontId="13" fillId="0" borderId="0"/>
    <xf numFmtId="0" fontId="9" fillId="0" borderId="0"/>
  </cellStyleXfs>
  <cellXfs count="119">
    <xf numFmtId="0" fontId="0" fillId="0" borderId="0" xfId="0"/>
    <xf numFmtId="0" fontId="5" fillId="6" borderId="9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17" fillId="6" borderId="9" xfId="0" applyFont="1" applyFill="1" applyBorder="1" applyAlignment="1" applyProtection="1">
      <alignment horizontal="center" vertical="center" wrapText="1"/>
    </xf>
    <xf numFmtId="0" fontId="18" fillId="6" borderId="9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wrapText="1"/>
    </xf>
    <xf numFmtId="14" fontId="5" fillId="6" borderId="9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wrapText="1"/>
    </xf>
    <xf numFmtId="0" fontId="0" fillId="6" borderId="24" xfId="0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3" fillId="6" borderId="24" xfId="0" applyFont="1" applyFill="1" applyBorder="1" applyAlignment="1" applyProtection="1">
      <alignment horizontal="center" vertical="center" wrapText="1"/>
      <protection locked="0"/>
    </xf>
    <xf numFmtId="4" fontId="6" fillId="6" borderId="9" xfId="0" applyNumberFormat="1" applyFont="1" applyFill="1" applyBorder="1" applyAlignment="1" applyProtection="1">
      <alignment horizontal="center" vertical="center" wrapText="1"/>
      <protection locked="0"/>
    </xf>
    <xf numFmtId="4" fontId="6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26" xfId="0" applyFont="1" applyFill="1" applyBorder="1" applyAlignment="1" applyProtection="1">
      <alignment horizontal="center" vertical="center" wrapText="1"/>
      <protection locked="0"/>
    </xf>
    <xf numFmtId="0" fontId="20" fillId="8" borderId="10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28" xfId="0" applyBorder="1" applyProtection="1">
      <protection locked="0"/>
    </xf>
    <xf numFmtId="4" fontId="6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justify" vertical="center"/>
      <protection locked="0"/>
    </xf>
    <xf numFmtId="0" fontId="0" fillId="0" borderId="0" xfId="0" applyBorder="1" applyProtection="1">
      <protection locked="0"/>
    </xf>
    <xf numFmtId="4" fontId="6" fillId="6" borderId="54" xfId="0" applyNumberFormat="1" applyFont="1" applyFill="1" applyBorder="1" applyAlignment="1" applyProtection="1">
      <alignment horizontal="center" vertical="center" wrapText="1"/>
      <protection locked="0"/>
    </xf>
    <xf numFmtId="4" fontId="6" fillId="6" borderId="55" xfId="0" applyNumberFormat="1" applyFont="1" applyFill="1" applyBorder="1" applyAlignment="1" applyProtection="1">
      <alignment horizontal="center" vertical="center" wrapText="1"/>
      <protection locked="0"/>
    </xf>
    <xf numFmtId="4" fontId="6" fillId="6" borderId="13" xfId="0" applyNumberFormat="1" applyFont="1" applyFill="1" applyBorder="1" applyAlignment="1" applyProtection="1">
      <alignment horizontal="center" vertical="center" wrapText="1"/>
      <protection locked="0"/>
    </xf>
    <xf numFmtId="4" fontId="6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4" fontId="4" fillId="0" borderId="20" xfId="0" applyNumberFormat="1" applyFont="1" applyBorder="1" applyAlignment="1" applyProtection="1">
      <alignment horizontal="center" vertical="center" wrapText="1"/>
      <protection locked="0"/>
    </xf>
    <xf numFmtId="0" fontId="7" fillId="6" borderId="48" xfId="0" applyFont="1" applyFill="1" applyBorder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 applyProtection="1">
      <alignment horizontal="center" vertical="center" wrapText="1"/>
      <protection locked="0"/>
    </xf>
    <xf numFmtId="4" fontId="7" fillId="6" borderId="49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1" xfId="0" applyNumberFormat="1" applyBorder="1" applyProtection="1">
      <protection locked="0"/>
    </xf>
    <xf numFmtId="0" fontId="0" fillId="0" borderId="0" xfId="0" applyAlignment="1" applyProtection="1">
      <alignment horizontal="left"/>
    </xf>
    <xf numFmtId="0" fontId="7" fillId="0" borderId="15" xfId="0" applyFont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7" borderId="23" xfId="0" applyFont="1" applyFill="1" applyBorder="1" applyAlignment="1" applyProtection="1">
      <alignment horizontal="center" vertical="center" wrapText="1"/>
    </xf>
    <xf numFmtId="0" fontId="2" fillId="7" borderId="16" xfId="0" applyFont="1" applyFill="1" applyBorder="1" applyAlignment="1" applyProtection="1">
      <alignment horizontal="center" vertical="center"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3" fillId="6" borderId="24" xfId="0" applyFont="1" applyFill="1" applyBorder="1" applyAlignment="1" applyProtection="1">
      <alignment horizontal="center" vertical="center" wrapText="1"/>
    </xf>
    <xf numFmtId="0" fontId="4" fillId="6" borderId="9" xfId="0" applyFont="1" applyFill="1" applyBorder="1" applyAlignment="1" applyProtection="1">
      <alignment horizontal="center" vertical="center" wrapText="1"/>
    </xf>
    <xf numFmtId="4" fontId="6" fillId="6" borderId="25" xfId="0" applyNumberFormat="1" applyFont="1" applyFill="1" applyBorder="1" applyAlignment="1" applyProtection="1">
      <alignment horizontal="center" vertical="center" wrapText="1"/>
    </xf>
    <xf numFmtId="4" fontId="6" fillId="6" borderId="28" xfId="0" applyNumberFormat="1" applyFont="1" applyFill="1" applyBorder="1" applyAlignment="1" applyProtection="1">
      <alignment horizontal="center" vertical="center" wrapText="1"/>
    </xf>
    <xf numFmtId="4" fontId="21" fillId="8" borderId="4" xfId="0" applyNumberFormat="1" applyFont="1" applyFill="1" applyBorder="1" applyAlignment="1" applyProtection="1">
      <alignment horizontal="center" vertical="center" wrapText="1"/>
    </xf>
    <xf numFmtId="0" fontId="20" fillId="8" borderId="26" xfId="0" applyFont="1" applyFill="1" applyBorder="1" applyAlignment="1" applyProtection="1">
      <alignment horizontal="center" vertical="center" wrapText="1"/>
    </xf>
    <xf numFmtId="0" fontId="20" fillId="8" borderId="10" xfId="0" applyFont="1" applyFill="1" applyBorder="1" applyAlignment="1" applyProtection="1">
      <alignment horizontal="center" vertical="center" wrapText="1"/>
    </xf>
    <xf numFmtId="0" fontId="20" fillId="8" borderId="17" xfId="0" applyFont="1" applyFill="1" applyBorder="1" applyAlignment="1" applyProtection="1">
      <alignment horizontal="center" vertical="center" wrapText="1"/>
    </xf>
    <xf numFmtId="4" fontId="20" fillId="8" borderId="56" xfId="0" applyNumberFormat="1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28" xfId="0" applyFont="1" applyFill="1" applyBorder="1" applyAlignment="1" applyProtection="1">
      <alignment horizontal="center" vertical="center" wrapText="1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20" fillId="8" borderId="38" xfId="0" applyFont="1" applyFill="1" applyBorder="1" applyAlignment="1" applyProtection="1">
      <alignment horizontal="center" vertical="center" wrapText="1"/>
    </xf>
    <xf numFmtId="0" fontId="20" fillId="8" borderId="39" xfId="0" applyFont="1" applyFill="1" applyBorder="1" applyAlignment="1" applyProtection="1">
      <alignment horizontal="center" vertical="center" wrapText="1"/>
    </xf>
    <xf numFmtId="0" fontId="20" fillId="8" borderId="40" xfId="0" applyFont="1" applyFill="1" applyBorder="1" applyAlignment="1" applyProtection="1">
      <alignment vertical="center" wrapText="1"/>
    </xf>
    <xf numFmtId="4" fontId="20" fillId="8" borderId="40" xfId="0" applyNumberFormat="1" applyFont="1" applyFill="1" applyBorder="1" applyAlignment="1" applyProtection="1">
      <alignment horizontal="center" vertical="center" wrapText="1"/>
    </xf>
    <xf numFmtId="0" fontId="20" fillId="8" borderId="32" xfId="0" applyFont="1" applyFill="1" applyBorder="1" applyAlignment="1" applyProtection="1">
      <alignment horizontal="center" vertical="center" wrapText="1"/>
    </xf>
    <xf numFmtId="0" fontId="20" fillId="8" borderId="33" xfId="0" applyFont="1" applyFill="1" applyBorder="1" applyAlignment="1" applyProtection="1">
      <alignment horizontal="center" vertical="center" wrapText="1"/>
    </xf>
    <xf numFmtId="0" fontId="20" fillId="8" borderId="34" xfId="0" applyFont="1" applyFill="1" applyBorder="1" applyAlignment="1" applyProtection="1">
      <alignment horizontal="center" vertical="center" wrapText="1"/>
    </xf>
    <xf numFmtId="0" fontId="14" fillId="5" borderId="27" xfId="0" applyFont="1" applyFill="1" applyBorder="1" applyAlignment="1" applyProtection="1">
      <alignment horizontal="center" vertical="center" wrapText="1"/>
    </xf>
    <xf numFmtId="0" fontId="14" fillId="5" borderId="8" xfId="0" applyFont="1" applyFill="1" applyBorder="1" applyAlignment="1" applyProtection="1">
      <alignment horizontal="center" vertical="center" wrapText="1"/>
    </xf>
    <xf numFmtId="4" fontId="20" fillId="8" borderId="35" xfId="0" applyNumberFormat="1" applyFont="1" applyFill="1" applyBorder="1" applyAlignment="1" applyProtection="1">
      <alignment horizontal="center" vertical="center" wrapText="1"/>
    </xf>
    <xf numFmtId="4" fontId="20" fillId="8" borderId="36" xfId="0" applyNumberFormat="1" applyFont="1" applyFill="1" applyBorder="1" applyAlignment="1" applyProtection="1">
      <alignment horizontal="center" vertical="center" wrapText="1"/>
    </xf>
    <xf numFmtId="4" fontId="7" fillId="5" borderId="22" xfId="0" applyNumberFormat="1" applyFont="1" applyFill="1" applyBorder="1" applyAlignment="1" applyProtection="1">
      <alignment horizontal="center" vertical="center" wrapText="1"/>
    </xf>
    <xf numFmtId="4" fontId="7" fillId="5" borderId="52" xfId="0" applyNumberFormat="1" applyFont="1" applyFill="1" applyBorder="1" applyAlignment="1" applyProtection="1">
      <alignment horizontal="center" vertical="center" wrapText="1"/>
    </xf>
    <xf numFmtId="0" fontId="7" fillId="0" borderId="48" xfId="0" applyFont="1" applyBorder="1" applyAlignment="1" applyProtection="1">
      <alignment horizontal="left" vertical="center"/>
    </xf>
    <xf numFmtId="0" fontId="0" fillId="0" borderId="28" xfId="0" applyBorder="1" applyProtection="1"/>
    <xf numFmtId="0" fontId="3" fillId="6" borderId="42" xfId="0" applyFont="1" applyFill="1" applyBorder="1" applyAlignment="1" applyProtection="1">
      <alignment horizontal="left" vertical="center" wrapText="1" indent="2"/>
    </xf>
    <xf numFmtId="0" fontId="4" fillId="6" borderId="13" xfId="0" applyFont="1" applyFill="1" applyBorder="1" applyAlignment="1" applyProtection="1">
      <alignment horizontal="left" vertical="center" wrapText="1"/>
    </xf>
    <xf numFmtId="0" fontId="4" fillId="6" borderId="50" xfId="0" applyFont="1" applyFill="1" applyBorder="1" applyAlignment="1" applyProtection="1">
      <alignment horizontal="left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 wrapText="1"/>
    </xf>
    <xf numFmtId="0" fontId="3" fillId="6" borderId="42" xfId="0" applyFont="1" applyFill="1" applyBorder="1" applyAlignment="1" applyProtection="1">
      <alignment horizontal="left" vertical="center" wrapText="1" indent="2"/>
    </xf>
    <xf numFmtId="0" fontId="4" fillId="6" borderId="13" xfId="0" applyFont="1" applyFill="1" applyBorder="1" applyAlignment="1" applyProtection="1">
      <alignment horizontal="left" vertical="center" wrapText="1"/>
    </xf>
    <xf numFmtId="0" fontId="4" fillId="6" borderId="12" xfId="0" applyFont="1" applyFill="1" applyBorder="1" applyAlignment="1" applyProtection="1">
      <alignment horizontal="justify" vertical="center" wrapText="1"/>
    </xf>
    <xf numFmtId="0" fontId="5" fillId="6" borderId="13" xfId="0" applyFont="1" applyFill="1" applyBorder="1" applyAlignment="1" applyProtection="1">
      <alignment horizontal="center" vertical="center" wrapText="1"/>
    </xf>
    <xf numFmtId="0" fontId="0" fillId="6" borderId="24" xfId="0" applyFill="1" applyBorder="1" applyAlignment="1" applyProtection="1">
      <alignment horizontal="left" vertical="center" wrapText="1" indent="2"/>
    </xf>
    <xf numFmtId="0" fontId="4" fillId="6" borderId="7" xfId="0" applyFont="1" applyFill="1" applyBorder="1" applyAlignment="1" applyProtection="1">
      <alignment horizontal="left" vertical="center" wrapText="1"/>
    </xf>
    <xf numFmtId="0" fontId="4" fillId="6" borderId="9" xfId="0" applyFont="1" applyFill="1" applyBorder="1" applyAlignment="1" applyProtection="1">
      <alignment horizontal="left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left" vertical="center" wrapText="1"/>
    </xf>
    <xf numFmtId="0" fontId="3" fillId="6" borderId="24" xfId="0" applyFont="1" applyFill="1" applyBorder="1" applyAlignment="1" applyProtection="1">
      <alignment horizontal="left" vertical="center" wrapText="1" indent="2"/>
    </xf>
    <xf numFmtId="0" fontId="3" fillId="6" borderId="37" xfId="0" applyFont="1" applyFill="1" applyBorder="1" applyAlignment="1" applyProtection="1">
      <alignment horizontal="left" vertical="center" wrapText="1" indent="2"/>
    </xf>
    <xf numFmtId="0" fontId="5" fillId="6" borderId="11" xfId="0" applyFont="1" applyFill="1" applyBorder="1" applyAlignment="1" applyProtection="1">
      <alignment horizontal="center" vertical="center" wrapText="1"/>
    </xf>
    <xf numFmtId="4" fontId="20" fillId="8" borderId="17" xfId="0" applyNumberFormat="1" applyFont="1" applyFill="1" applyBorder="1" applyAlignment="1" applyProtection="1">
      <alignment horizontal="center" vertical="center" wrapText="1"/>
    </xf>
    <xf numFmtId="4" fontId="6" fillId="6" borderId="31" xfId="0" applyNumberFormat="1" applyFont="1" applyFill="1" applyBorder="1" applyAlignment="1" applyProtection="1">
      <alignment horizontal="center" vertical="center" wrapText="1"/>
    </xf>
    <xf numFmtId="4" fontId="6" fillId="6" borderId="25" xfId="0" applyNumberFormat="1" applyFont="1" applyFill="1" applyBorder="1" applyAlignment="1" applyProtection="1">
      <alignment horizontal="center" vertical="center" wrapText="1"/>
    </xf>
    <xf numFmtId="4" fontId="6" fillId="6" borderId="45" xfId="0" applyNumberFormat="1" applyFont="1" applyFill="1" applyBorder="1" applyAlignment="1" applyProtection="1">
      <alignment horizontal="center" vertical="center" wrapText="1"/>
    </xf>
    <xf numFmtId="4" fontId="6" fillId="6" borderId="44" xfId="0" applyNumberFormat="1" applyFont="1" applyFill="1" applyBorder="1" applyAlignment="1" applyProtection="1">
      <alignment horizontal="center" vertical="center" wrapText="1"/>
    </xf>
    <xf numFmtId="4" fontId="6" fillId="6" borderId="43" xfId="0" applyNumberFormat="1" applyFont="1" applyFill="1" applyBorder="1" applyAlignment="1" applyProtection="1">
      <alignment horizontal="center" vertical="center" wrapText="1"/>
    </xf>
    <xf numFmtId="4" fontId="20" fillId="8" borderId="41" xfId="0" applyNumberFormat="1" applyFont="1" applyFill="1" applyBorder="1" applyAlignment="1" applyProtection="1">
      <alignment horizontal="center" vertical="center" wrapText="1"/>
    </xf>
    <xf numFmtId="0" fontId="22" fillId="0" borderId="29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0" fillId="0" borderId="46" xfId="0" applyBorder="1" applyAlignment="1" applyProtection="1">
      <alignment horizontal="left" vertical="center" wrapText="1" indent="2"/>
    </xf>
    <xf numFmtId="0" fontId="4" fillId="0" borderId="19" xfId="0" applyFont="1" applyBorder="1" applyAlignment="1" applyProtection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" fontId="4" fillId="0" borderId="51" xfId="0" applyNumberFormat="1" applyFont="1" applyBorder="1" applyAlignment="1" applyProtection="1">
      <alignment horizontal="center" vertical="center" wrapText="1"/>
    </xf>
    <xf numFmtId="0" fontId="20" fillId="8" borderId="47" xfId="0" applyFont="1" applyFill="1" applyBorder="1" applyAlignment="1" applyProtection="1">
      <alignment horizontal="center" vertical="center" wrapText="1"/>
    </xf>
    <xf numFmtId="0" fontId="20" fillId="8" borderId="18" xfId="0" applyFont="1" applyFill="1" applyBorder="1" applyAlignment="1" applyProtection="1">
      <alignment horizontal="center" vertical="center" wrapText="1"/>
    </xf>
    <xf numFmtId="0" fontId="7" fillId="5" borderId="48" xfId="0" applyFont="1" applyFill="1" applyBorder="1" applyAlignment="1" applyProtection="1">
      <alignment horizontal="center" vertical="center" wrapText="1"/>
    </xf>
    <xf numFmtId="0" fontId="7" fillId="5" borderId="15" xfId="0" applyFont="1" applyFill="1" applyBorder="1" applyAlignment="1" applyProtection="1">
      <alignment horizontal="center" vertical="center" wrapText="1"/>
    </xf>
    <xf numFmtId="4" fontId="7" fillId="5" borderId="34" xfId="0" applyNumberFormat="1" applyFont="1" applyFill="1" applyBorder="1" applyAlignment="1" applyProtection="1">
      <alignment horizontal="center" vertical="center" wrapText="1"/>
    </xf>
    <xf numFmtId="4" fontId="7" fillId="5" borderId="53" xfId="0" applyNumberFormat="1" applyFont="1" applyFill="1" applyBorder="1" applyAlignment="1" applyProtection="1">
      <alignment horizontal="center" vertical="center" wrapText="1"/>
    </xf>
    <xf numFmtId="0" fontId="16" fillId="4" borderId="48" xfId="0" applyFont="1" applyFill="1" applyBorder="1" applyAlignment="1" applyProtection="1">
      <alignment horizontal="center"/>
    </xf>
    <xf numFmtId="0" fontId="16" fillId="4" borderId="15" xfId="0" applyFont="1" applyFill="1" applyBorder="1" applyAlignment="1" applyProtection="1">
      <alignment horizontal="center"/>
    </xf>
    <xf numFmtId="4" fontId="15" fillId="4" borderId="49" xfId="0" applyNumberFormat="1" applyFont="1" applyFill="1" applyBorder="1" applyAlignment="1" applyProtection="1">
      <alignment horizontal="center" vertical="center" wrapText="1"/>
    </xf>
    <xf numFmtId="4" fontId="15" fillId="4" borderId="6" xfId="0" applyNumberFormat="1" applyFont="1" applyFill="1" applyBorder="1" applyAlignment="1" applyProtection="1">
      <alignment horizontal="center" vertical="center" wrapText="1"/>
    </xf>
  </cellXfs>
  <cellStyles count="10">
    <cellStyle name="60% - akcent 5 2" xfId="4"/>
    <cellStyle name="Jun" xfId="7"/>
    <cellStyle name="Nagłówek 3 2" xfId="5"/>
    <cellStyle name="Normal 2" xfId="6"/>
    <cellStyle name="Normalny" xfId="0" builtinId="0"/>
    <cellStyle name="Normalny 2" xfId="1"/>
    <cellStyle name="Normalny 3" xfId="2"/>
    <cellStyle name="Normalny 4" xfId="3"/>
    <cellStyle name="Normalny 5" xfId="8"/>
    <cellStyle name="Normalny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5"/>
  <sheetViews>
    <sheetView tabSelected="1" zoomScaleNormal="100" workbookViewId="0">
      <selection activeCell="I124" sqref="I124"/>
    </sheetView>
  </sheetViews>
  <sheetFormatPr defaultRowHeight="15" x14ac:dyDescent="0.25"/>
  <cols>
    <col min="1" max="1" width="9.140625" style="11"/>
    <col min="2" max="2" width="53.42578125" style="11" customWidth="1"/>
    <col min="3" max="3" width="33" style="11" customWidth="1"/>
    <col min="4" max="4" width="18.85546875" style="11" customWidth="1"/>
    <col min="5" max="5" width="8" style="11" customWidth="1"/>
    <col min="6" max="6" width="21.7109375" style="11" customWidth="1"/>
    <col min="7" max="7" width="17.5703125" style="11" customWidth="1"/>
    <col min="8" max="8" width="10" style="11" bestFit="1" customWidth="1"/>
    <col min="9" max="16384" width="9.140625" style="11"/>
  </cols>
  <sheetData>
    <row r="1" spans="1:7" x14ac:dyDescent="0.25">
      <c r="A1" s="39" t="s">
        <v>162</v>
      </c>
      <c r="B1" s="39"/>
      <c r="C1" s="39"/>
    </row>
    <row r="2" spans="1:7" x14ac:dyDescent="0.25">
      <c r="B2" s="10" t="s">
        <v>157</v>
      </c>
      <c r="C2" s="10"/>
      <c r="E2" s="12"/>
    </row>
    <row r="3" spans="1:7" x14ac:dyDescent="0.25">
      <c r="B3" s="10"/>
      <c r="C3" s="10"/>
      <c r="E3" s="12"/>
    </row>
    <row r="4" spans="1:7" x14ac:dyDescent="0.25">
      <c r="B4" s="10"/>
      <c r="C4" s="10"/>
      <c r="E4" s="12"/>
    </row>
    <row r="5" spans="1:7" x14ac:dyDescent="0.25">
      <c r="B5" s="10"/>
      <c r="C5" s="10"/>
      <c r="E5" s="12"/>
    </row>
    <row r="7" spans="1:7" ht="15.75" thickBot="1" x14ac:dyDescent="0.3">
      <c r="A7" s="40" t="s">
        <v>87</v>
      </c>
      <c r="B7" s="40"/>
      <c r="C7" s="40"/>
      <c r="D7" s="40"/>
      <c r="E7" s="40"/>
      <c r="F7" s="40"/>
    </row>
    <row r="8" spans="1:7" x14ac:dyDescent="0.25">
      <c r="A8" s="41" t="s">
        <v>0</v>
      </c>
      <c r="B8" s="41" t="s">
        <v>1</v>
      </c>
      <c r="C8" s="41" t="s">
        <v>2</v>
      </c>
      <c r="D8" s="41" t="s">
        <v>3</v>
      </c>
      <c r="E8" s="41" t="s">
        <v>4</v>
      </c>
      <c r="F8" s="42" t="s">
        <v>5</v>
      </c>
      <c r="G8" s="42" t="s">
        <v>156</v>
      </c>
    </row>
    <row r="9" spans="1:7" ht="15.75" thickBot="1" x14ac:dyDescent="0.3">
      <c r="A9" s="43"/>
      <c r="B9" s="43"/>
      <c r="C9" s="43"/>
      <c r="D9" s="43"/>
      <c r="E9" s="43"/>
      <c r="F9" s="44" t="s">
        <v>158</v>
      </c>
      <c r="G9" s="44" t="s">
        <v>158</v>
      </c>
    </row>
    <row r="10" spans="1:7" ht="15.75" customHeight="1" x14ac:dyDescent="0.25">
      <c r="A10" s="45" t="s">
        <v>7</v>
      </c>
      <c r="B10" s="46"/>
      <c r="C10" s="46"/>
      <c r="D10" s="46"/>
      <c r="E10" s="46"/>
      <c r="F10" s="46"/>
      <c r="G10" s="47"/>
    </row>
    <row r="11" spans="1:7" ht="15.75" thickBot="1" x14ac:dyDescent="0.3">
      <c r="A11" s="48">
        <v>1</v>
      </c>
      <c r="B11" s="49" t="s">
        <v>8</v>
      </c>
      <c r="C11" s="49" t="s">
        <v>9</v>
      </c>
      <c r="D11" s="1" t="s">
        <v>96</v>
      </c>
      <c r="E11" s="2">
        <v>1</v>
      </c>
      <c r="F11" s="14">
        <v>0</v>
      </c>
      <c r="G11" s="50">
        <f>F11*E11</f>
        <v>0</v>
      </c>
    </row>
    <row r="12" spans="1:7" ht="15.75" thickBot="1" x14ac:dyDescent="0.3">
      <c r="A12" s="48">
        <v>2</v>
      </c>
      <c r="B12" s="49" t="s">
        <v>8</v>
      </c>
      <c r="C12" s="49" t="s">
        <v>10</v>
      </c>
      <c r="D12" s="1" t="s">
        <v>96</v>
      </c>
      <c r="E12" s="2">
        <v>1</v>
      </c>
      <c r="F12" s="14">
        <v>0</v>
      </c>
      <c r="G12" s="50">
        <f t="shared" ref="G12:G22" si="0">F12*E12</f>
        <v>0</v>
      </c>
    </row>
    <row r="13" spans="1:7" ht="15.75" thickBot="1" x14ac:dyDescent="0.3">
      <c r="A13" s="48">
        <v>3</v>
      </c>
      <c r="B13" s="49" t="s">
        <v>11</v>
      </c>
      <c r="C13" s="49" t="s">
        <v>12</v>
      </c>
      <c r="D13" s="1" t="s">
        <v>96</v>
      </c>
      <c r="E13" s="2">
        <v>1</v>
      </c>
      <c r="F13" s="14">
        <v>0</v>
      </c>
      <c r="G13" s="50">
        <f t="shared" si="0"/>
        <v>0</v>
      </c>
    </row>
    <row r="14" spans="1:7" ht="15.75" thickBot="1" x14ac:dyDescent="0.3">
      <c r="A14" s="48">
        <v>4</v>
      </c>
      <c r="B14" s="49" t="s">
        <v>11</v>
      </c>
      <c r="C14" s="49" t="s">
        <v>13</v>
      </c>
      <c r="D14" s="1" t="s">
        <v>96</v>
      </c>
      <c r="E14" s="2">
        <v>1</v>
      </c>
      <c r="F14" s="14">
        <v>0</v>
      </c>
      <c r="G14" s="50">
        <f t="shared" si="0"/>
        <v>0</v>
      </c>
    </row>
    <row r="15" spans="1:7" ht="15.75" thickBot="1" x14ac:dyDescent="0.3">
      <c r="A15" s="48">
        <v>5</v>
      </c>
      <c r="B15" s="49" t="s">
        <v>11</v>
      </c>
      <c r="C15" s="49" t="s">
        <v>14</v>
      </c>
      <c r="D15" s="1" t="s">
        <v>96</v>
      </c>
      <c r="E15" s="2">
        <v>1</v>
      </c>
      <c r="F15" s="14">
        <v>0</v>
      </c>
      <c r="G15" s="50">
        <f t="shared" si="0"/>
        <v>0</v>
      </c>
    </row>
    <row r="16" spans="1:7" ht="15.75" thickBot="1" x14ac:dyDescent="0.3">
      <c r="A16" s="48">
        <v>6</v>
      </c>
      <c r="B16" s="49" t="s">
        <v>92</v>
      </c>
      <c r="C16" s="49" t="s">
        <v>93</v>
      </c>
      <c r="D16" s="1" t="s">
        <v>95</v>
      </c>
      <c r="E16" s="2">
        <v>1</v>
      </c>
      <c r="F16" s="14">
        <v>0</v>
      </c>
      <c r="G16" s="50">
        <f t="shared" si="0"/>
        <v>0</v>
      </c>
    </row>
    <row r="17" spans="1:7" ht="15.75" thickBot="1" x14ac:dyDescent="0.3">
      <c r="A17" s="48">
        <v>7</v>
      </c>
      <c r="B17" s="49" t="s">
        <v>92</v>
      </c>
      <c r="C17" s="49" t="s">
        <v>94</v>
      </c>
      <c r="D17" s="1" t="s">
        <v>95</v>
      </c>
      <c r="E17" s="2">
        <v>1</v>
      </c>
      <c r="F17" s="14">
        <v>0</v>
      </c>
      <c r="G17" s="50">
        <f t="shared" si="0"/>
        <v>0</v>
      </c>
    </row>
    <row r="18" spans="1:7" ht="15.75" thickBot="1" x14ac:dyDescent="0.3">
      <c r="A18" s="48">
        <v>8</v>
      </c>
      <c r="B18" s="49" t="s">
        <v>97</v>
      </c>
      <c r="C18" s="49" t="s">
        <v>98</v>
      </c>
      <c r="D18" s="1" t="s">
        <v>95</v>
      </c>
      <c r="E18" s="2">
        <v>1</v>
      </c>
      <c r="F18" s="14">
        <v>0</v>
      </c>
      <c r="G18" s="50">
        <f t="shared" si="0"/>
        <v>0</v>
      </c>
    </row>
    <row r="19" spans="1:7" ht="15.75" thickBot="1" x14ac:dyDescent="0.3">
      <c r="A19" s="48">
        <v>9</v>
      </c>
      <c r="B19" s="49" t="s">
        <v>97</v>
      </c>
      <c r="C19" s="49" t="s">
        <v>99</v>
      </c>
      <c r="D19" s="1" t="s">
        <v>95</v>
      </c>
      <c r="E19" s="2">
        <v>1</v>
      </c>
      <c r="F19" s="14">
        <v>0</v>
      </c>
      <c r="G19" s="50">
        <f t="shared" si="0"/>
        <v>0</v>
      </c>
    </row>
    <row r="20" spans="1:7" ht="15.75" thickBot="1" x14ac:dyDescent="0.3">
      <c r="A20" s="48">
        <v>10</v>
      </c>
      <c r="B20" s="49" t="s">
        <v>15</v>
      </c>
      <c r="C20" s="49" t="s">
        <v>16</v>
      </c>
      <c r="D20" s="1" t="s">
        <v>140</v>
      </c>
      <c r="E20" s="2">
        <v>1</v>
      </c>
      <c r="F20" s="14">
        <v>0</v>
      </c>
      <c r="G20" s="50">
        <f t="shared" si="0"/>
        <v>0</v>
      </c>
    </row>
    <row r="21" spans="1:7" ht="15.75" thickBot="1" x14ac:dyDescent="0.3">
      <c r="A21" s="48">
        <v>11</v>
      </c>
      <c r="B21" s="49" t="s">
        <v>15</v>
      </c>
      <c r="C21" s="49" t="s">
        <v>17</v>
      </c>
      <c r="D21" s="1" t="s">
        <v>140</v>
      </c>
      <c r="E21" s="2">
        <v>1</v>
      </c>
      <c r="F21" s="14">
        <v>0</v>
      </c>
      <c r="G21" s="50">
        <f t="shared" si="0"/>
        <v>0</v>
      </c>
    </row>
    <row r="22" spans="1:7" ht="15.75" thickBot="1" x14ac:dyDescent="0.3">
      <c r="A22" s="48">
        <v>12</v>
      </c>
      <c r="B22" s="49" t="s">
        <v>15</v>
      </c>
      <c r="C22" s="49" t="s">
        <v>18</v>
      </c>
      <c r="D22" s="1" t="s">
        <v>140</v>
      </c>
      <c r="E22" s="2">
        <v>1</v>
      </c>
      <c r="F22" s="14">
        <v>0</v>
      </c>
      <c r="G22" s="51">
        <f t="shared" si="0"/>
        <v>0</v>
      </c>
    </row>
    <row r="23" spans="1:7" ht="15.75" customHeight="1" thickBot="1" x14ac:dyDescent="0.3">
      <c r="A23" s="53" t="s">
        <v>159</v>
      </c>
      <c r="B23" s="54"/>
      <c r="C23" s="54"/>
      <c r="D23" s="54"/>
      <c r="E23" s="55"/>
      <c r="F23" s="56">
        <f>SUM(F11:F22)</f>
        <v>0</v>
      </c>
      <c r="G23" s="52">
        <f>SUM(G11:G22)</f>
        <v>0</v>
      </c>
    </row>
    <row r="24" spans="1:7" ht="6.75" customHeight="1" thickBot="1" x14ac:dyDescent="0.3">
      <c r="A24" s="18"/>
      <c r="B24" s="19"/>
      <c r="C24" s="19"/>
      <c r="D24" s="19"/>
      <c r="E24" s="19"/>
      <c r="F24" s="19"/>
      <c r="G24" s="20"/>
    </row>
    <row r="25" spans="1:7" x14ac:dyDescent="0.25">
      <c r="A25" s="57" t="s">
        <v>19</v>
      </c>
      <c r="B25" s="58"/>
      <c r="C25" s="58"/>
      <c r="D25" s="58"/>
      <c r="E25" s="58"/>
      <c r="F25" s="58"/>
      <c r="G25" s="59"/>
    </row>
    <row r="26" spans="1:7" ht="15.75" thickBot="1" x14ac:dyDescent="0.3">
      <c r="A26" s="13">
        <v>13</v>
      </c>
      <c r="B26" s="49" t="s">
        <v>20</v>
      </c>
      <c r="C26" s="49" t="s">
        <v>21</v>
      </c>
      <c r="D26" s="1" t="s">
        <v>100</v>
      </c>
      <c r="E26" s="2">
        <v>1</v>
      </c>
      <c r="F26" s="14">
        <v>0</v>
      </c>
      <c r="G26" s="50">
        <f t="shared" ref="G26:G37" si="1">F26*E26</f>
        <v>0</v>
      </c>
    </row>
    <row r="27" spans="1:7" ht="15.75" thickBot="1" x14ac:dyDescent="0.3">
      <c r="A27" s="13">
        <v>14</v>
      </c>
      <c r="B27" s="49" t="s">
        <v>22</v>
      </c>
      <c r="C27" s="49" t="s">
        <v>23</v>
      </c>
      <c r="D27" s="1" t="s">
        <v>95</v>
      </c>
      <c r="E27" s="2">
        <v>1</v>
      </c>
      <c r="F27" s="14">
        <v>0</v>
      </c>
      <c r="G27" s="50">
        <f t="shared" si="1"/>
        <v>0</v>
      </c>
    </row>
    <row r="28" spans="1:7" ht="15.75" thickBot="1" x14ac:dyDescent="0.3">
      <c r="A28" s="13">
        <v>15</v>
      </c>
      <c r="B28" s="49" t="s">
        <v>22</v>
      </c>
      <c r="C28" s="49" t="s">
        <v>24</v>
      </c>
      <c r="D28" s="1" t="s">
        <v>95</v>
      </c>
      <c r="E28" s="2">
        <v>1</v>
      </c>
      <c r="F28" s="14">
        <v>0</v>
      </c>
      <c r="G28" s="50">
        <f t="shared" si="1"/>
        <v>0</v>
      </c>
    </row>
    <row r="29" spans="1:7" ht="15.75" thickBot="1" x14ac:dyDescent="0.3">
      <c r="A29" s="13">
        <v>16</v>
      </c>
      <c r="B29" s="49" t="s">
        <v>22</v>
      </c>
      <c r="C29" s="49" t="s">
        <v>25</v>
      </c>
      <c r="D29" s="1" t="s">
        <v>95</v>
      </c>
      <c r="E29" s="2">
        <v>1</v>
      </c>
      <c r="F29" s="14">
        <v>0</v>
      </c>
      <c r="G29" s="50">
        <f t="shared" si="1"/>
        <v>0</v>
      </c>
    </row>
    <row r="30" spans="1:7" ht="15.75" thickBot="1" x14ac:dyDescent="0.3">
      <c r="A30" s="13">
        <v>17</v>
      </c>
      <c r="B30" s="49" t="s">
        <v>22</v>
      </c>
      <c r="C30" s="49" t="s">
        <v>26</v>
      </c>
      <c r="D30" s="1" t="s">
        <v>95</v>
      </c>
      <c r="E30" s="2">
        <v>1</v>
      </c>
      <c r="F30" s="14">
        <v>0</v>
      </c>
      <c r="G30" s="50">
        <f t="shared" si="1"/>
        <v>0</v>
      </c>
    </row>
    <row r="31" spans="1:7" ht="15.75" thickBot="1" x14ac:dyDescent="0.3">
      <c r="A31" s="13">
        <v>18</v>
      </c>
      <c r="B31" s="49" t="s">
        <v>27</v>
      </c>
      <c r="C31" s="49" t="s">
        <v>28</v>
      </c>
      <c r="D31" s="1" t="s">
        <v>100</v>
      </c>
      <c r="E31" s="2">
        <v>1</v>
      </c>
      <c r="F31" s="14">
        <v>0</v>
      </c>
      <c r="G31" s="50">
        <f t="shared" si="1"/>
        <v>0</v>
      </c>
    </row>
    <row r="32" spans="1:7" ht="15.75" thickBot="1" x14ac:dyDescent="0.3">
      <c r="A32" s="13">
        <v>19</v>
      </c>
      <c r="B32" s="49" t="s">
        <v>29</v>
      </c>
      <c r="C32" s="49" t="s">
        <v>30</v>
      </c>
      <c r="D32" s="1" t="s">
        <v>100</v>
      </c>
      <c r="E32" s="2">
        <v>1</v>
      </c>
      <c r="F32" s="14">
        <v>0</v>
      </c>
      <c r="G32" s="50">
        <f t="shared" si="1"/>
        <v>0</v>
      </c>
    </row>
    <row r="33" spans="1:7" ht="15.75" thickBot="1" x14ac:dyDescent="0.3">
      <c r="A33" s="13">
        <v>20</v>
      </c>
      <c r="B33" s="49" t="s">
        <v>29</v>
      </c>
      <c r="C33" s="49" t="s">
        <v>31</v>
      </c>
      <c r="D33" s="1" t="s">
        <v>100</v>
      </c>
      <c r="E33" s="2">
        <v>1</v>
      </c>
      <c r="F33" s="14">
        <v>0</v>
      </c>
      <c r="G33" s="50">
        <f t="shared" si="1"/>
        <v>0</v>
      </c>
    </row>
    <row r="34" spans="1:7" ht="15.75" thickBot="1" x14ac:dyDescent="0.3">
      <c r="A34" s="13">
        <v>21</v>
      </c>
      <c r="B34" s="49" t="s">
        <v>29</v>
      </c>
      <c r="C34" s="49" t="s">
        <v>32</v>
      </c>
      <c r="D34" s="1" t="s">
        <v>100</v>
      </c>
      <c r="E34" s="2">
        <v>1</v>
      </c>
      <c r="F34" s="14">
        <v>0</v>
      </c>
      <c r="G34" s="50">
        <f t="shared" si="1"/>
        <v>0</v>
      </c>
    </row>
    <row r="35" spans="1:7" ht="15.75" thickBot="1" x14ac:dyDescent="0.3">
      <c r="A35" s="13">
        <v>22</v>
      </c>
      <c r="B35" s="49" t="s">
        <v>29</v>
      </c>
      <c r="C35" s="49" t="s">
        <v>33</v>
      </c>
      <c r="D35" s="1" t="s">
        <v>100</v>
      </c>
      <c r="E35" s="2">
        <v>1</v>
      </c>
      <c r="F35" s="14">
        <v>0</v>
      </c>
      <c r="G35" s="50">
        <f t="shared" si="1"/>
        <v>0</v>
      </c>
    </row>
    <row r="36" spans="1:7" ht="15.75" thickBot="1" x14ac:dyDescent="0.3">
      <c r="A36" s="13">
        <v>23</v>
      </c>
      <c r="B36" s="49" t="s">
        <v>90</v>
      </c>
      <c r="C36" s="49" t="s">
        <v>88</v>
      </c>
      <c r="D36" s="49" t="s">
        <v>100</v>
      </c>
      <c r="E36" s="49">
        <v>1</v>
      </c>
      <c r="F36" s="14">
        <v>0</v>
      </c>
      <c r="G36" s="50">
        <f t="shared" si="1"/>
        <v>0</v>
      </c>
    </row>
    <row r="37" spans="1:7" ht="15.75" thickBot="1" x14ac:dyDescent="0.3">
      <c r="A37" s="13">
        <v>24</v>
      </c>
      <c r="B37" s="49" t="s">
        <v>90</v>
      </c>
      <c r="C37" s="49" t="s">
        <v>89</v>
      </c>
      <c r="D37" s="49" t="s">
        <v>100</v>
      </c>
      <c r="E37" s="49">
        <v>1</v>
      </c>
      <c r="F37" s="14">
        <v>0</v>
      </c>
      <c r="G37" s="50">
        <f t="shared" si="1"/>
        <v>0</v>
      </c>
    </row>
    <row r="38" spans="1:7" ht="15.75" customHeight="1" x14ac:dyDescent="0.25">
      <c r="A38" s="60" t="s">
        <v>34</v>
      </c>
      <c r="B38" s="61"/>
      <c r="C38" s="61"/>
      <c r="D38" s="61"/>
      <c r="E38" s="61"/>
      <c r="F38" s="61"/>
      <c r="G38" s="62"/>
    </row>
    <row r="39" spans="1:7" ht="15.75" thickBot="1" x14ac:dyDescent="0.3">
      <c r="A39" s="48">
        <v>25</v>
      </c>
      <c r="B39" s="49" t="s">
        <v>35</v>
      </c>
      <c r="C39" s="49" t="s">
        <v>36</v>
      </c>
      <c r="D39" s="49" t="s">
        <v>95</v>
      </c>
      <c r="E39" s="2">
        <v>1</v>
      </c>
      <c r="F39" s="14">
        <v>0</v>
      </c>
      <c r="G39" s="50">
        <f t="shared" ref="G39:G60" si="2">F39*E39</f>
        <v>0</v>
      </c>
    </row>
    <row r="40" spans="1:7" ht="15.75" thickBot="1" x14ac:dyDescent="0.3">
      <c r="A40" s="48">
        <v>26</v>
      </c>
      <c r="B40" s="49" t="s">
        <v>37</v>
      </c>
      <c r="C40" s="49" t="s">
        <v>38</v>
      </c>
      <c r="D40" s="49" t="s">
        <v>95</v>
      </c>
      <c r="E40" s="2">
        <v>1</v>
      </c>
      <c r="F40" s="14">
        <v>0</v>
      </c>
      <c r="G40" s="50">
        <f t="shared" si="2"/>
        <v>0</v>
      </c>
    </row>
    <row r="41" spans="1:7" ht="15.75" thickBot="1" x14ac:dyDescent="0.3">
      <c r="A41" s="48">
        <v>27</v>
      </c>
      <c r="B41" s="49" t="s">
        <v>37</v>
      </c>
      <c r="C41" s="49" t="s">
        <v>39</v>
      </c>
      <c r="D41" s="49" t="s">
        <v>95</v>
      </c>
      <c r="E41" s="2">
        <v>1</v>
      </c>
      <c r="F41" s="14">
        <v>0</v>
      </c>
      <c r="G41" s="50">
        <f t="shared" si="2"/>
        <v>0</v>
      </c>
    </row>
    <row r="42" spans="1:7" ht="15.75" thickBot="1" x14ac:dyDescent="0.3">
      <c r="A42" s="48">
        <v>28</v>
      </c>
      <c r="B42" s="49" t="s">
        <v>37</v>
      </c>
      <c r="C42" s="49" t="s">
        <v>40</v>
      </c>
      <c r="D42" s="1" t="s">
        <v>95</v>
      </c>
      <c r="E42" s="2">
        <v>1</v>
      </c>
      <c r="F42" s="14">
        <v>0</v>
      </c>
      <c r="G42" s="50">
        <f t="shared" si="2"/>
        <v>0</v>
      </c>
    </row>
    <row r="43" spans="1:7" ht="15.75" thickBot="1" x14ac:dyDescent="0.3">
      <c r="A43" s="48">
        <v>29</v>
      </c>
      <c r="B43" s="49" t="s">
        <v>37</v>
      </c>
      <c r="C43" s="49" t="s">
        <v>41</v>
      </c>
      <c r="D43" s="1" t="s">
        <v>95</v>
      </c>
      <c r="E43" s="2">
        <v>1</v>
      </c>
      <c r="F43" s="14">
        <v>0</v>
      </c>
      <c r="G43" s="50">
        <f t="shared" si="2"/>
        <v>0</v>
      </c>
    </row>
    <row r="44" spans="1:7" ht="15.75" thickBot="1" x14ac:dyDescent="0.3">
      <c r="A44" s="48">
        <v>30</v>
      </c>
      <c r="B44" s="49" t="s">
        <v>37</v>
      </c>
      <c r="C44" s="49" t="s">
        <v>42</v>
      </c>
      <c r="D44" s="1" t="s">
        <v>95</v>
      </c>
      <c r="E44" s="2">
        <v>1</v>
      </c>
      <c r="F44" s="14">
        <v>0</v>
      </c>
      <c r="G44" s="50">
        <f t="shared" si="2"/>
        <v>0</v>
      </c>
    </row>
    <row r="45" spans="1:7" ht="15.75" thickBot="1" x14ac:dyDescent="0.3">
      <c r="A45" s="48">
        <v>31</v>
      </c>
      <c r="B45" s="49" t="s">
        <v>37</v>
      </c>
      <c r="C45" s="49" t="s">
        <v>43</v>
      </c>
      <c r="D45" s="1" t="s">
        <v>95</v>
      </c>
      <c r="E45" s="2">
        <v>1</v>
      </c>
      <c r="F45" s="14">
        <v>0</v>
      </c>
      <c r="G45" s="50">
        <f t="shared" si="2"/>
        <v>0</v>
      </c>
    </row>
    <row r="46" spans="1:7" ht="15.75" thickBot="1" x14ac:dyDescent="0.3">
      <c r="A46" s="48">
        <v>32</v>
      </c>
      <c r="B46" s="49" t="s">
        <v>37</v>
      </c>
      <c r="C46" s="49" t="s">
        <v>44</v>
      </c>
      <c r="D46" s="1" t="s">
        <v>95</v>
      </c>
      <c r="E46" s="2">
        <v>1</v>
      </c>
      <c r="F46" s="14">
        <v>0</v>
      </c>
      <c r="G46" s="50">
        <f t="shared" si="2"/>
        <v>0</v>
      </c>
    </row>
    <row r="47" spans="1:7" ht="15.75" thickBot="1" x14ac:dyDescent="0.3">
      <c r="A47" s="48">
        <v>33</v>
      </c>
      <c r="B47" s="49" t="s">
        <v>37</v>
      </c>
      <c r="C47" s="49" t="s">
        <v>45</v>
      </c>
      <c r="D47" s="1" t="s">
        <v>95</v>
      </c>
      <c r="E47" s="2">
        <v>1</v>
      </c>
      <c r="F47" s="14">
        <v>0</v>
      </c>
      <c r="G47" s="50">
        <f t="shared" si="2"/>
        <v>0</v>
      </c>
    </row>
    <row r="48" spans="1:7" ht="15.75" thickBot="1" x14ac:dyDescent="0.3">
      <c r="A48" s="48">
        <v>34</v>
      </c>
      <c r="B48" s="49" t="s">
        <v>37</v>
      </c>
      <c r="C48" s="49" t="s">
        <v>46</v>
      </c>
      <c r="D48" s="1" t="s">
        <v>95</v>
      </c>
      <c r="E48" s="2">
        <v>1</v>
      </c>
      <c r="F48" s="14">
        <v>0</v>
      </c>
      <c r="G48" s="50">
        <f t="shared" si="2"/>
        <v>0</v>
      </c>
    </row>
    <row r="49" spans="1:7" ht="15.75" thickBot="1" x14ac:dyDescent="0.3">
      <c r="A49" s="48">
        <v>35</v>
      </c>
      <c r="B49" s="49" t="s">
        <v>37</v>
      </c>
      <c r="C49" s="49" t="s">
        <v>47</v>
      </c>
      <c r="D49" s="1" t="s">
        <v>95</v>
      </c>
      <c r="E49" s="2">
        <v>1</v>
      </c>
      <c r="F49" s="14">
        <v>0</v>
      </c>
      <c r="G49" s="50">
        <f t="shared" si="2"/>
        <v>0</v>
      </c>
    </row>
    <row r="50" spans="1:7" ht="15.75" thickBot="1" x14ac:dyDescent="0.3">
      <c r="A50" s="48">
        <v>36</v>
      </c>
      <c r="B50" s="49" t="s">
        <v>37</v>
      </c>
      <c r="C50" s="49" t="s">
        <v>48</v>
      </c>
      <c r="D50" s="1" t="s">
        <v>95</v>
      </c>
      <c r="E50" s="2">
        <v>1</v>
      </c>
      <c r="F50" s="14">
        <v>0</v>
      </c>
      <c r="G50" s="50">
        <f t="shared" si="2"/>
        <v>0</v>
      </c>
    </row>
    <row r="51" spans="1:7" ht="15.75" thickBot="1" x14ac:dyDescent="0.3">
      <c r="A51" s="48">
        <v>37</v>
      </c>
      <c r="B51" s="49" t="s">
        <v>37</v>
      </c>
      <c r="C51" s="49" t="s">
        <v>142</v>
      </c>
      <c r="D51" s="1" t="s">
        <v>95</v>
      </c>
      <c r="E51" s="2">
        <v>1</v>
      </c>
      <c r="F51" s="14">
        <v>0</v>
      </c>
      <c r="G51" s="50">
        <f t="shared" si="2"/>
        <v>0</v>
      </c>
    </row>
    <row r="52" spans="1:7" ht="15.75" thickBot="1" x14ac:dyDescent="0.3">
      <c r="A52" s="48">
        <v>38</v>
      </c>
      <c r="B52" s="49" t="s">
        <v>37</v>
      </c>
      <c r="C52" s="49" t="s">
        <v>49</v>
      </c>
      <c r="D52" s="1" t="s">
        <v>95</v>
      </c>
      <c r="E52" s="2">
        <v>1</v>
      </c>
      <c r="F52" s="14">
        <v>0</v>
      </c>
      <c r="G52" s="50">
        <f t="shared" si="2"/>
        <v>0</v>
      </c>
    </row>
    <row r="53" spans="1:7" ht="15.75" thickBot="1" x14ac:dyDescent="0.3">
      <c r="A53" s="48">
        <v>39</v>
      </c>
      <c r="B53" s="49" t="s">
        <v>37</v>
      </c>
      <c r="C53" s="49" t="s">
        <v>50</v>
      </c>
      <c r="D53" s="1" t="s">
        <v>95</v>
      </c>
      <c r="E53" s="2">
        <v>1</v>
      </c>
      <c r="F53" s="14">
        <v>0</v>
      </c>
      <c r="G53" s="50">
        <f t="shared" si="2"/>
        <v>0</v>
      </c>
    </row>
    <row r="54" spans="1:7" ht="15.75" thickBot="1" x14ac:dyDescent="0.3">
      <c r="A54" s="48">
        <v>40</v>
      </c>
      <c r="B54" s="49" t="s">
        <v>37</v>
      </c>
      <c r="C54" s="49" t="s">
        <v>51</v>
      </c>
      <c r="D54" s="1" t="s">
        <v>95</v>
      </c>
      <c r="E54" s="2">
        <v>1</v>
      </c>
      <c r="F54" s="14">
        <v>0</v>
      </c>
      <c r="G54" s="50">
        <f t="shared" si="2"/>
        <v>0</v>
      </c>
    </row>
    <row r="55" spans="1:7" ht="15.75" thickBot="1" x14ac:dyDescent="0.3">
      <c r="A55" s="48">
        <v>41</v>
      </c>
      <c r="B55" s="49" t="s">
        <v>37</v>
      </c>
      <c r="C55" s="49" t="s">
        <v>52</v>
      </c>
      <c r="D55" s="1" t="s">
        <v>95</v>
      </c>
      <c r="E55" s="2">
        <v>1</v>
      </c>
      <c r="F55" s="14">
        <v>0</v>
      </c>
      <c r="G55" s="50">
        <f t="shared" si="2"/>
        <v>0</v>
      </c>
    </row>
    <row r="56" spans="1:7" ht="15.75" thickBot="1" x14ac:dyDescent="0.3">
      <c r="A56" s="48">
        <v>42</v>
      </c>
      <c r="B56" s="49" t="s">
        <v>37</v>
      </c>
      <c r="C56" s="49" t="s">
        <v>53</v>
      </c>
      <c r="D56" s="1" t="s">
        <v>95</v>
      </c>
      <c r="E56" s="2">
        <v>1</v>
      </c>
      <c r="F56" s="14">
        <v>0</v>
      </c>
      <c r="G56" s="50">
        <f t="shared" si="2"/>
        <v>0</v>
      </c>
    </row>
    <row r="57" spans="1:7" ht="15.75" thickBot="1" x14ac:dyDescent="0.3">
      <c r="A57" s="48">
        <v>43</v>
      </c>
      <c r="B57" s="49" t="s">
        <v>37</v>
      </c>
      <c r="C57" s="49" t="s">
        <v>54</v>
      </c>
      <c r="D57" s="1" t="s">
        <v>95</v>
      </c>
      <c r="E57" s="2">
        <v>1</v>
      </c>
      <c r="F57" s="14">
        <v>0</v>
      </c>
      <c r="G57" s="50">
        <f t="shared" si="2"/>
        <v>0</v>
      </c>
    </row>
    <row r="58" spans="1:7" ht="15.75" thickBot="1" x14ac:dyDescent="0.3">
      <c r="A58" s="48">
        <v>44</v>
      </c>
      <c r="B58" s="49" t="s">
        <v>37</v>
      </c>
      <c r="C58" s="49" t="s">
        <v>55</v>
      </c>
      <c r="D58" s="1" t="s">
        <v>95</v>
      </c>
      <c r="E58" s="2">
        <v>1</v>
      </c>
      <c r="F58" s="14">
        <v>0</v>
      </c>
      <c r="G58" s="50">
        <f t="shared" si="2"/>
        <v>0</v>
      </c>
    </row>
    <row r="59" spans="1:7" ht="15.75" thickBot="1" x14ac:dyDescent="0.3">
      <c r="A59" s="48">
        <v>45</v>
      </c>
      <c r="B59" s="49" t="s">
        <v>37</v>
      </c>
      <c r="C59" s="49" t="s">
        <v>56</v>
      </c>
      <c r="D59" s="1" t="s">
        <v>95</v>
      </c>
      <c r="E59" s="2">
        <v>1</v>
      </c>
      <c r="F59" s="14">
        <v>0</v>
      </c>
      <c r="G59" s="50">
        <f t="shared" si="2"/>
        <v>0</v>
      </c>
    </row>
    <row r="60" spans="1:7" ht="15.75" thickBot="1" x14ac:dyDescent="0.3">
      <c r="A60" s="48">
        <v>46</v>
      </c>
      <c r="B60" s="49" t="s">
        <v>37</v>
      </c>
      <c r="C60" s="49" t="s">
        <v>57</v>
      </c>
      <c r="D60" s="1" t="s">
        <v>95</v>
      </c>
      <c r="E60" s="2">
        <v>1</v>
      </c>
      <c r="F60" s="14">
        <v>0</v>
      </c>
      <c r="G60" s="50">
        <f t="shared" si="2"/>
        <v>0</v>
      </c>
    </row>
    <row r="61" spans="1:7" ht="15.75" customHeight="1" thickBot="1" x14ac:dyDescent="0.3">
      <c r="A61" s="63" t="s">
        <v>139</v>
      </c>
      <c r="B61" s="64"/>
      <c r="C61" s="64"/>
      <c r="D61" s="64"/>
      <c r="E61" s="65"/>
      <c r="F61" s="66">
        <f>SUM(F26:F37)+SUM(F39:F60)</f>
        <v>0</v>
      </c>
      <c r="G61" s="52">
        <f>SUM(G26:G37)+SUM(G39:G60)</f>
        <v>0</v>
      </c>
    </row>
    <row r="62" spans="1:7" ht="9" customHeight="1" thickBot="1" x14ac:dyDescent="0.3">
      <c r="A62" s="18"/>
      <c r="B62" s="19"/>
      <c r="C62" s="19"/>
      <c r="D62" s="19"/>
      <c r="E62" s="19"/>
      <c r="F62" s="19"/>
      <c r="G62" s="15"/>
    </row>
    <row r="63" spans="1:7" ht="15.75" customHeight="1" thickBot="1" x14ac:dyDescent="0.3">
      <c r="A63" s="57" t="s">
        <v>58</v>
      </c>
      <c r="B63" s="58"/>
      <c r="C63" s="58"/>
      <c r="D63" s="58"/>
      <c r="E63" s="58"/>
      <c r="F63" s="58"/>
      <c r="G63" s="21"/>
    </row>
    <row r="64" spans="1:7" ht="17.25" customHeight="1" thickBot="1" x14ac:dyDescent="0.3">
      <c r="A64" s="9">
        <v>47</v>
      </c>
      <c r="B64" s="1" t="s">
        <v>59</v>
      </c>
      <c r="C64" s="1" t="s">
        <v>113</v>
      </c>
      <c r="D64" s="6" t="s">
        <v>148</v>
      </c>
      <c r="E64" s="2">
        <v>1</v>
      </c>
      <c r="F64" s="14">
        <v>0</v>
      </c>
      <c r="G64" s="50">
        <f t="shared" ref="G64:G99" si="3">F64*E64</f>
        <v>0</v>
      </c>
    </row>
    <row r="65" spans="1:7" ht="15.75" thickBot="1" x14ac:dyDescent="0.3">
      <c r="A65" s="9">
        <v>48</v>
      </c>
      <c r="B65" s="1" t="s">
        <v>59</v>
      </c>
      <c r="C65" s="1" t="s">
        <v>114</v>
      </c>
      <c r="D65" s="6" t="s">
        <v>148</v>
      </c>
      <c r="E65" s="2">
        <v>1</v>
      </c>
      <c r="F65" s="14">
        <v>0</v>
      </c>
      <c r="G65" s="50">
        <f t="shared" si="3"/>
        <v>0</v>
      </c>
    </row>
    <row r="66" spans="1:7" ht="15.75" thickBot="1" x14ac:dyDescent="0.3">
      <c r="A66" s="9">
        <v>49</v>
      </c>
      <c r="B66" s="1" t="s">
        <v>59</v>
      </c>
      <c r="C66" s="1" t="s">
        <v>115</v>
      </c>
      <c r="D66" s="6" t="s">
        <v>148</v>
      </c>
      <c r="E66" s="2">
        <v>1</v>
      </c>
      <c r="F66" s="14">
        <v>0</v>
      </c>
      <c r="G66" s="50">
        <f t="shared" si="3"/>
        <v>0</v>
      </c>
    </row>
    <row r="67" spans="1:7" ht="15.75" thickBot="1" x14ac:dyDescent="0.3">
      <c r="A67" s="9">
        <v>50</v>
      </c>
      <c r="B67" s="1" t="s">
        <v>59</v>
      </c>
      <c r="C67" s="7" t="s">
        <v>116</v>
      </c>
      <c r="D67" s="6" t="s">
        <v>148</v>
      </c>
      <c r="E67" s="2">
        <v>1</v>
      </c>
      <c r="F67" s="14">
        <v>0</v>
      </c>
      <c r="G67" s="50">
        <f t="shared" si="3"/>
        <v>0</v>
      </c>
    </row>
    <row r="68" spans="1:7" ht="15.75" thickBot="1" x14ac:dyDescent="0.3">
      <c r="A68" s="9">
        <v>51</v>
      </c>
      <c r="B68" s="1" t="s">
        <v>60</v>
      </c>
      <c r="C68" s="7" t="s">
        <v>84</v>
      </c>
      <c r="D68" s="1" t="s">
        <v>95</v>
      </c>
      <c r="E68" s="2">
        <v>1</v>
      </c>
      <c r="F68" s="14">
        <v>0</v>
      </c>
      <c r="G68" s="50">
        <f t="shared" si="3"/>
        <v>0</v>
      </c>
    </row>
    <row r="69" spans="1:7" ht="15.75" thickBot="1" x14ac:dyDescent="0.3">
      <c r="A69" s="9">
        <v>52</v>
      </c>
      <c r="B69" s="1" t="s">
        <v>60</v>
      </c>
      <c r="C69" s="7" t="s">
        <v>117</v>
      </c>
      <c r="D69" s="1" t="s">
        <v>95</v>
      </c>
      <c r="E69" s="2">
        <v>1</v>
      </c>
      <c r="F69" s="14">
        <v>0</v>
      </c>
      <c r="G69" s="50">
        <f t="shared" si="3"/>
        <v>0</v>
      </c>
    </row>
    <row r="70" spans="1:7" ht="15.75" thickBot="1" x14ac:dyDescent="0.3">
      <c r="A70" s="9">
        <v>53</v>
      </c>
      <c r="B70" s="1" t="s">
        <v>60</v>
      </c>
      <c r="C70" s="7" t="s">
        <v>143</v>
      </c>
      <c r="D70" s="1" t="s">
        <v>95</v>
      </c>
      <c r="E70" s="2">
        <v>1</v>
      </c>
      <c r="F70" s="14">
        <v>0</v>
      </c>
      <c r="G70" s="50">
        <f t="shared" si="3"/>
        <v>0</v>
      </c>
    </row>
    <row r="71" spans="1:7" ht="15.75" thickBot="1" x14ac:dyDescent="0.3">
      <c r="A71" s="9">
        <v>54</v>
      </c>
      <c r="B71" s="1" t="s">
        <v>61</v>
      </c>
      <c r="C71" s="1" t="s">
        <v>62</v>
      </c>
      <c r="D71" s="1" t="s">
        <v>95</v>
      </c>
      <c r="E71" s="2">
        <v>1</v>
      </c>
      <c r="F71" s="14">
        <v>0</v>
      </c>
      <c r="G71" s="50">
        <f t="shared" si="3"/>
        <v>0</v>
      </c>
    </row>
    <row r="72" spans="1:7" ht="15.75" thickBot="1" x14ac:dyDescent="0.3">
      <c r="A72" s="9">
        <v>55</v>
      </c>
      <c r="B72" s="1" t="s">
        <v>61</v>
      </c>
      <c r="C72" s="1" t="s">
        <v>63</v>
      </c>
      <c r="D72" s="1" t="s">
        <v>95</v>
      </c>
      <c r="E72" s="2">
        <v>1</v>
      </c>
      <c r="F72" s="14">
        <v>0</v>
      </c>
      <c r="G72" s="50">
        <f t="shared" si="3"/>
        <v>0</v>
      </c>
    </row>
    <row r="73" spans="1:7" ht="15.75" thickBot="1" x14ac:dyDescent="0.3">
      <c r="A73" s="9">
        <v>56</v>
      </c>
      <c r="B73" s="1" t="s">
        <v>61</v>
      </c>
      <c r="C73" s="1" t="s">
        <v>64</v>
      </c>
      <c r="D73" s="1" t="s">
        <v>95</v>
      </c>
      <c r="E73" s="2">
        <v>1</v>
      </c>
      <c r="F73" s="14">
        <v>0</v>
      </c>
      <c r="G73" s="50">
        <f t="shared" si="3"/>
        <v>0</v>
      </c>
    </row>
    <row r="74" spans="1:7" ht="15.75" thickBot="1" x14ac:dyDescent="0.3">
      <c r="A74" s="9">
        <v>57</v>
      </c>
      <c r="B74" s="1" t="s">
        <v>61</v>
      </c>
      <c r="C74" s="1" t="s">
        <v>65</v>
      </c>
      <c r="D74" s="1" t="s">
        <v>95</v>
      </c>
      <c r="E74" s="2">
        <v>1</v>
      </c>
      <c r="F74" s="14">
        <v>0</v>
      </c>
      <c r="G74" s="50">
        <f t="shared" si="3"/>
        <v>0</v>
      </c>
    </row>
    <row r="75" spans="1:7" ht="15.75" thickBot="1" x14ac:dyDescent="0.3">
      <c r="A75" s="9">
        <v>58</v>
      </c>
      <c r="B75" s="1" t="s">
        <v>61</v>
      </c>
      <c r="C75" s="1" t="s">
        <v>66</v>
      </c>
      <c r="D75" s="1" t="s">
        <v>95</v>
      </c>
      <c r="E75" s="2">
        <v>1</v>
      </c>
      <c r="F75" s="14">
        <v>0</v>
      </c>
      <c r="G75" s="50">
        <f t="shared" si="3"/>
        <v>0</v>
      </c>
    </row>
    <row r="76" spans="1:7" ht="15.75" thickBot="1" x14ac:dyDescent="0.3">
      <c r="A76" s="9">
        <v>59</v>
      </c>
      <c r="B76" s="1" t="s">
        <v>61</v>
      </c>
      <c r="C76" s="1" t="s">
        <v>67</v>
      </c>
      <c r="D76" s="1" t="s">
        <v>95</v>
      </c>
      <c r="E76" s="2">
        <v>1</v>
      </c>
      <c r="F76" s="14">
        <v>0</v>
      </c>
      <c r="G76" s="50">
        <f t="shared" si="3"/>
        <v>0</v>
      </c>
    </row>
    <row r="77" spans="1:7" ht="15.75" thickBot="1" x14ac:dyDescent="0.3">
      <c r="A77" s="9">
        <v>60</v>
      </c>
      <c r="B77" s="1" t="s">
        <v>61</v>
      </c>
      <c r="C77" s="1" t="s">
        <v>68</v>
      </c>
      <c r="D77" s="1" t="s">
        <v>95</v>
      </c>
      <c r="E77" s="2">
        <v>1</v>
      </c>
      <c r="F77" s="14">
        <v>0</v>
      </c>
      <c r="G77" s="50">
        <f t="shared" si="3"/>
        <v>0</v>
      </c>
    </row>
    <row r="78" spans="1:7" ht="15.75" thickBot="1" x14ac:dyDescent="0.3">
      <c r="A78" s="9">
        <v>61</v>
      </c>
      <c r="B78" s="1" t="s">
        <v>61</v>
      </c>
      <c r="C78" s="1" t="s">
        <v>69</v>
      </c>
      <c r="D78" s="1" t="s">
        <v>95</v>
      </c>
      <c r="E78" s="2">
        <v>1</v>
      </c>
      <c r="F78" s="14">
        <v>0</v>
      </c>
      <c r="G78" s="50">
        <f t="shared" si="3"/>
        <v>0</v>
      </c>
    </row>
    <row r="79" spans="1:7" ht="15.75" thickBot="1" x14ac:dyDescent="0.3">
      <c r="A79" s="9">
        <v>62</v>
      </c>
      <c r="B79" s="1" t="s">
        <v>61</v>
      </c>
      <c r="C79" s="1" t="s">
        <v>70</v>
      </c>
      <c r="D79" s="1" t="s">
        <v>95</v>
      </c>
      <c r="E79" s="2">
        <v>1</v>
      </c>
      <c r="F79" s="14">
        <v>0</v>
      </c>
      <c r="G79" s="50">
        <f t="shared" si="3"/>
        <v>0</v>
      </c>
    </row>
    <row r="80" spans="1:7" ht="15.75" thickBot="1" x14ac:dyDescent="0.3">
      <c r="A80" s="9">
        <v>63</v>
      </c>
      <c r="B80" s="1" t="s">
        <v>71</v>
      </c>
      <c r="C80" s="1" t="s">
        <v>72</v>
      </c>
      <c r="D80" s="1" t="s">
        <v>144</v>
      </c>
      <c r="E80" s="2">
        <v>1</v>
      </c>
      <c r="F80" s="14">
        <v>0</v>
      </c>
      <c r="G80" s="50">
        <f t="shared" si="3"/>
        <v>0</v>
      </c>
    </row>
    <row r="81" spans="1:7" ht="15.75" thickBot="1" x14ac:dyDescent="0.3">
      <c r="A81" s="9">
        <v>64</v>
      </c>
      <c r="B81" s="3" t="s">
        <v>73</v>
      </c>
      <c r="C81" s="3" t="s">
        <v>83</v>
      </c>
      <c r="D81" s="1" t="s">
        <v>119</v>
      </c>
      <c r="E81" s="4">
        <v>1</v>
      </c>
      <c r="F81" s="14">
        <v>0</v>
      </c>
      <c r="G81" s="50">
        <f t="shared" si="3"/>
        <v>0</v>
      </c>
    </row>
    <row r="82" spans="1:7" ht="15.75" thickBot="1" x14ac:dyDescent="0.3">
      <c r="A82" s="9">
        <v>65</v>
      </c>
      <c r="B82" s="1" t="s">
        <v>73</v>
      </c>
      <c r="C82" s="1" t="s">
        <v>74</v>
      </c>
      <c r="D82" s="1" t="s">
        <v>119</v>
      </c>
      <c r="E82" s="2">
        <v>1</v>
      </c>
      <c r="F82" s="14">
        <v>0</v>
      </c>
      <c r="G82" s="50">
        <f t="shared" si="3"/>
        <v>0</v>
      </c>
    </row>
    <row r="83" spans="1:7" ht="15.75" thickBot="1" x14ac:dyDescent="0.3">
      <c r="A83" s="9">
        <v>66</v>
      </c>
      <c r="B83" s="1" t="s">
        <v>73</v>
      </c>
      <c r="C83" s="7" t="s">
        <v>75</v>
      </c>
      <c r="D83" s="1" t="s">
        <v>118</v>
      </c>
      <c r="E83" s="2">
        <v>1</v>
      </c>
      <c r="F83" s="14">
        <v>0</v>
      </c>
      <c r="G83" s="50">
        <f t="shared" si="3"/>
        <v>0</v>
      </c>
    </row>
    <row r="84" spans="1:7" ht="15.75" thickBot="1" x14ac:dyDescent="0.3">
      <c r="A84" s="9">
        <v>67</v>
      </c>
      <c r="B84" s="1" t="s">
        <v>120</v>
      </c>
      <c r="C84" s="8" t="s">
        <v>121</v>
      </c>
      <c r="D84" s="1" t="s">
        <v>95</v>
      </c>
      <c r="E84" s="2">
        <v>1</v>
      </c>
      <c r="F84" s="14">
        <v>0</v>
      </c>
      <c r="G84" s="50">
        <f t="shared" si="3"/>
        <v>0</v>
      </c>
    </row>
    <row r="85" spans="1:7" ht="15.75" thickBot="1" x14ac:dyDescent="0.3">
      <c r="A85" s="9">
        <v>68</v>
      </c>
      <c r="B85" s="1" t="s">
        <v>120</v>
      </c>
      <c r="C85" s="8" t="s">
        <v>122</v>
      </c>
      <c r="D85" s="1" t="s">
        <v>95</v>
      </c>
      <c r="E85" s="2">
        <v>1</v>
      </c>
      <c r="F85" s="14">
        <v>0</v>
      </c>
      <c r="G85" s="50">
        <f t="shared" si="3"/>
        <v>0</v>
      </c>
    </row>
    <row r="86" spans="1:7" ht="15.75" thickBot="1" x14ac:dyDescent="0.3">
      <c r="A86" s="9">
        <v>69</v>
      </c>
      <c r="B86" s="1" t="s">
        <v>120</v>
      </c>
      <c r="C86" s="8" t="s">
        <v>123</v>
      </c>
      <c r="D86" s="1" t="s">
        <v>95</v>
      </c>
      <c r="E86" s="2">
        <v>1</v>
      </c>
      <c r="F86" s="14">
        <v>0</v>
      </c>
      <c r="G86" s="50">
        <f t="shared" si="3"/>
        <v>0</v>
      </c>
    </row>
    <row r="87" spans="1:7" ht="15.75" thickBot="1" x14ac:dyDescent="0.3">
      <c r="A87" s="9">
        <v>70</v>
      </c>
      <c r="B87" s="1" t="s">
        <v>124</v>
      </c>
      <c r="C87" s="5" t="s">
        <v>125</v>
      </c>
      <c r="D87" s="1" t="s">
        <v>95</v>
      </c>
      <c r="E87" s="2">
        <v>1</v>
      </c>
      <c r="F87" s="14">
        <v>0</v>
      </c>
      <c r="G87" s="50">
        <f t="shared" si="3"/>
        <v>0</v>
      </c>
    </row>
    <row r="88" spans="1:7" ht="15.75" thickBot="1" x14ac:dyDescent="0.3">
      <c r="A88" s="9">
        <v>71</v>
      </c>
      <c r="B88" s="1" t="s">
        <v>124</v>
      </c>
      <c r="C88" s="5" t="s">
        <v>126</v>
      </c>
      <c r="D88" s="1" t="s">
        <v>95</v>
      </c>
      <c r="E88" s="2">
        <v>1</v>
      </c>
      <c r="F88" s="14">
        <v>0</v>
      </c>
      <c r="G88" s="50">
        <f t="shared" si="3"/>
        <v>0</v>
      </c>
    </row>
    <row r="89" spans="1:7" ht="15.75" thickBot="1" x14ac:dyDescent="0.3">
      <c r="A89" s="9">
        <v>72</v>
      </c>
      <c r="B89" s="1" t="s">
        <v>124</v>
      </c>
      <c r="C89" s="5" t="s">
        <v>127</v>
      </c>
      <c r="D89" s="1" t="s">
        <v>95</v>
      </c>
      <c r="E89" s="2">
        <v>1</v>
      </c>
      <c r="F89" s="14">
        <v>0</v>
      </c>
      <c r="G89" s="50">
        <f t="shared" si="3"/>
        <v>0</v>
      </c>
    </row>
    <row r="90" spans="1:7" ht="15.75" thickBot="1" x14ac:dyDescent="0.3">
      <c r="A90" s="9">
        <v>73</v>
      </c>
      <c r="B90" s="1" t="s">
        <v>124</v>
      </c>
      <c r="C90" s="5" t="s">
        <v>128</v>
      </c>
      <c r="D90" s="1" t="s">
        <v>95</v>
      </c>
      <c r="E90" s="2">
        <v>1</v>
      </c>
      <c r="F90" s="14">
        <v>0</v>
      </c>
      <c r="G90" s="50">
        <f t="shared" si="3"/>
        <v>0</v>
      </c>
    </row>
    <row r="91" spans="1:7" ht="15.75" thickBot="1" x14ac:dyDescent="0.3">
      <c r="A91" s="9">
        <v>74</v>
      </c>
      <c r="B91" s="1" t="s">
        <v>124</v>
      </c>
      <c r="C91" s="5" t="s">
        <v>129</v>
      </c>
      <c r="D91" s="1" t="s">
        <v>95</v>
      </c>
      <c r="E91" s="2">
        <v>1</v>
      </c>
      <c r="F91" s="14">
        <v>0</v>
      </c>
      <c r="G91" s="50">
        <f t="shared" si="3"/>
        <v>0</v>
      </c>
    </row>
    <row r="92" spans="1:7" ht="15.75" thickBot="1" x14ac:dyDescent="0.3">
      <c r="A92" s="9">
        <v>75</v>
      </c>
      <c r="B92" s="1" t="s">
        <v>124</v>
      </c>
      <c r="C92" s="5" t="s">
        <v>130</v>
      </c>
      <c r="D92" s="1" t="s">
        <v>95</v>
      </c>
      <c r="E92" s="2">
        <v>1</v>
      </c>
      <c r="F92" s="14">
        <v>0</v>
      </c>
      <c r="G92" s="50">
        <f t="shared" si="3"/>
        <v>0</v>
      </c>
    </row>
    <row r="93" spans="1:7" ht="15.75" thickBot="1" x14ac:dyDescent="0.3">
      <c r="A93" s="9">
        <v>76</v>
      </c>
      <c r="B93" s="1" t="s">
        <v>124</v>
      </c>
      <c r="C93" s="5" t="s">
        <v>131</v>
      </c>
      <c r="D93" s="1" t="s">
        <v>95</v>
      </c>
      <c r="E93" s="2">
        <v>1</v>
      </c>
      <c r="F93" s="14">
        <v>0</v>
      </c>
      <c r="G93" s="50">
        <f t="shared" si="3"/>
        <v>0</v>
      </c>
    </row>
    <row r="94" spans="1:7" ht="15.75" thickBot="1" x14ac:dyDescent="0.3">
      <c r="A94" s="9">
        <v>77</v>
      </c>
      <c r="B94" s="1" t="s">
        <v>124</v>
      </c>
      <c r="C94" s="5" t="s">
        <v>132</v>
      </c>
      <c r="D94" s="1" t="s">
        <v>95</v>
      </c>
      <c r="E94" s="2">
        <v>1</v>
      </c>
      <c r="F94" s="14">
        <v>0</v>
      </c>
      <c r="G94" s="50">
        <f t="shared" si="3"/>
        <v>0</v>
      </c>
    </row>
    <row r="95" spans="1:7" ht="15.75" thickBot="1" x14ac:dyDescent="0.3">
      <c r="A95" s="9">
        <v>78</v>
      </c>
      <c r="B95" s="1" t="s">
        <v>124</v>
      </c>
      <c r="C95" s="5" t="s">
        <v>133</v>
      </c>
      <c r="D95" s="1" t="s">
        <v>95</v>
      </c>
      <c r="E95" s="2">
        <v>1</v>
      </c>
      <c r="F95" s="14">
        <v>0</v>
      </c>
      <c r="G95" s="50">
        <f t="shared" si="3"/>
        <v>0</v>
      </c>
    </row>
    <row r="96" spans="1:7" ht="15.75" thickBot="1" x14ac:dyDescent="0.3">
      <c r="A96" s="9">
        <v>79</v>
      </c>
      <c r="B96" s="1" t="s">
        <v>124</v>
      </c>
      <c r="C96" s="5" t="s">
        <v>134</v>
      </c>
      <c r="D96" s="1" t="s">
        <v>95</v>
      </c>
      <c r="E96" s="2">
        <v>1</v>
      </c>
      <c r="F96" s="14">
        <v>0</v>
      </c>
      <c r="G96" s="50">
        <f t="shared" si="3"/>
        <v>0</v>
      </c>
    </row>
    <row r="97" spans="1:7" ht="15.75" thickBot="1" x14ac:dyDescent="0.3">
      <c r="A97" s="9">
        <v>80</v>
      </c>
      <c r="B97" s="1" t="s">
        <v>124</v>
      </c>
      <c r="C97" s="5" t="s">
        <v>135</v>
      </c>
      <c r="D97" s="1" t="s">
        <v>95</v>
      </c>
      <c r="E97" s="2">
        <v>1</v>
      </c>
      <c r="F97" s="14">
        <v>0</v>
      </c>
      <c r="G97" s="50">
        <f t="shared" si="3"/>
        <v>0</v>
      </c>
    </row>
    <row r="98" spans="1:7" ht="15.75" thickBot="1" x14ac:dyDescent="0.3">
      <c r="A98" s="9">
        <v>81</v>
      </c>
      <c r="B98" s="1" t="s">
        <v>124</v>
      </c>
      <c r="C98" s="5" t="s">
        <v>136</v>
      </c>
      <c r="D98" s="1" t="s">
        <v>95</v>
      </c>
      <c r="E98" s="2">
        <v>1</v>
      </c>
      <c r="F98" s="14">
        <v>0</v>
      </c>
      <c r="G98" s="50">
        <f t="shared" si="3"/>
        <v>0</v>
      </c>
    </row>
    <row r="99" spans="1:7" ht="15.75" thickBot="1" x14ac:dyDescent="0.3">
      <c r="A99" s="9">
        <v>82</v>
      </c>
      <c r="B99" s="1" t="s">
        <v>137</v>
      </c>
      <c r="C99" s="5" t="s">
        <v>138</v>
      </c>
      <c r="D99" s="1" t="s">
        <v>95</v>
      </c>
      <c r="E99" s="2">
        <v>1</v>
      </c>
      <c r="F99" s="14">
        <v>0</v>
      </c>
      <c r="G99" s="50">
        <f t="shared" si="3"/>
        <v>0</v>
      </c>
    </row>
    <row r="100" spans="1:7" ht="15.75" customHeight="1" thickTop="1" thickBot="1" x14ac:dyDescent="0.3">
      <c r="A100" s="67" t="s">
        <v>146</v>
      </c>
      <c r="B100" s="68"/>
      <c r="C100" s="68"/>
      <c r="D100" s="68"/>
      <c r="E100" s="69"/>
      <c r="F100" s="72">
        <f>SUM(F64:F99)</f>
        <v>0</v>
      </c>
      <c r="G100" s="73">
        <f>SUM(G64:G99)</f>
        <v>0</v>
      </c>
    </row>
    <row r="101" spans="1:7" ht="15.75" thickBot="1" x14ac:dyDescent="0.3">
      <c r="A101" s="70" t="s">
        <v>85</v>
      </c>
      <c r="B101" s="71"/>
      <c r="C101" s="71"/>
      <c r="D101" s="71"/>
      <c r="E101" s="71"/>
      <c r="F101" s="74">
        <f>F100+F61+F23</f>
        <v>0</v>
      </c>
      <c r="G101" s="75">
        <f>G100+G61+G23</f>
        <v>0</v>
      </c>
    </row>
    <row r="102" spans="1:7" x14ac:dyDescent="0.25">
      <c r="A102" s="22"/>
      <c r="B102" s="23"/>
      <c r="C102" s="23"/>
      <c r="D102" s="23"/>
      <c r="E102" s="23"/>
      <c r="F102" s="23"/>
      <c r="G102" s="20"/>
    </row>
    <row r="103" spans="1:7" x14ac:dyDescent="0.25">
      <c r="A103" s="22"/>
      <c r="B103" s="23"/>
      <c r="C103" s="23"/>
      <c r="D103" s="23"/>
      <c r="E103" s="23"/>
      <c r="F103" s="23"/>
      <c r="G103" s="20"/>
    </row>
    <row r="104" spans="1:7" x14ac:dyDescent="0.25">
      <c r="A104" s="22"/>
      <c r="B104" s="23"/>
      <c r="C104" s="23"/>
      <c r="D104" s="23"/>
      <c r="E104" s="23"/>
      <c r="F104" s="23"/>
      <c r="G104" s="20"/>
    </row>
    <row r="105" spans="1:7" ht="15.75" thickBot="1" x14ac:dyDescent="0.3">
      <c r="A105" s="76" t="s">
        <v>154</v>
      </c>
      <c r="B105" s="40"/>
      <c r="C105" s="40"/>
      <c r="D105" s="40"/>
      <c r="E105" s="40"/>
      <c r="F105" s="40"/>
      <c r="G105" s="77"/>
    </row>
    <row r="106" spans="1:7" ht="36" x14ac:dyDescent="0.25">
      <c r="A106" s="41" t="s">
        <v>0</v>
      </c>
      <c r="B106" s="41" t="s">
        <v>76</v>
      </c>
      <c r="C106" s="41" t="s">
        <v>77</v>
      </c>
      <c r="D106" s="41" t="s">
        <v>3</v>
      </c>
      <c r="E106" s="41" t="s">
        <v>4</v>
      </c>
      <c r="F106" s="42" t="s">
        <v>5</v>
      </c>
      <c r="G106" s="42" t="s">
        <v>147</v>
      </c>
    </row>
    <row r="107" spans="1:7" ht="15.75" thickBot="1" x14ac:dyDescent="0.3">
      <c r="A107" s="43"/>
      <c r="B107" s="43"/>
      <c r="C107" s="43"/>
      <c r="D107" s="43"/>
      <c r="E107" s="43"/>
      <c r="F107" s="44" t="s">
        <v>6</v>
      </c>
      <c r="G107" s="44" t="s">
        <v>145</v>
      </c>
    </row>
    <row r="108" spans="1:7" ht="15.75" customHeight="1" thickBot="1" x14ac:dyDescent="0.3">
      <c r="A108" s="57" t="s">
        <v>155</v>
      </c>
      <c r="B108" s="58"/>
      <c r="C108" s="58"/>
      <c r="D108" s="58"/>
      <c r="E108" s="58"/>
      <c r="F108" s="58"/>
      <c r="G108" s="59"/>
    </row>
    <row r="109" spans="1:7" ht="47.25" customHeight="1" thickBot="1" x14ac:dyDescent="0.3">
      <c r="A109" s="78" t="s">
        <v>109</v>
      </c>
      <c r="B109" s="79" t="s">
        <v>110</v>
      </c>
      <c r="C109" s="80" t="s">
        <v>91</v>
      </c>
      <c r="D109" s="81" t="s">
        <v>149</v>
      </c>
      <c r="E109" s="82">
        <v>50</v>
      </c>
      <c r="F109" s="14">
        <v>0</v>
      </c>
      <c r="G109" s="50">
        <f>F109*E109</f>
        <v>0</v>
      </c>
    </row>
    <row r="110" spans="1:7" ht="28.5" customHeight="1" x14ac:dyDescent="0.25">
      <c r="A110" s="83">
        <v>2</v>
      </c>
      <c r="B110" s="84" t="s">
        <v>101</v>
      </c>
      <c r="C110" s="85" t="s">
        <v>78</v>
      </c>
      <c r="D110" s="86" t="s">
        <v>96</v>
      </c>
      <c r="E110" s="86">
        <v>1</v>
      </c>
      <c r="F110" s="24">
        <v>0</v>
      </c>
      <c r="G110" s="96">
        <f>E110*F110</f>
        <v>0</v>
      </c>
    </row>
    <row r="111" spans="1:7" ht="29.25" customHeight="1" thickBot="1" x14ac:dyDescent="0.3">
      <c r="A111" s="87"/>
      <c r="B111" s="88"/>
      <c r="C111" s="89" t="s">
        <v>79</v>
      </c>
      <c r="D111" s="90"/>
      <c r="E111" s="90"/>
      <c r="F111" s="25"/>
      <c r="G111" s="97"/>
    </row>
    <row r="112" spans="1:7" ht="28.5" customHeight="1" x14ac:dyDescent="0.25">
      <c r="A112" s="83">
        <v>3</v>
      </c>
      <c r="B112" s="84" t="s">
        <v>101</v>
      </c>
      <c r="C112" s="91" t="s">
        <v>80</v>
      </c>
      <c r="D112" s="86" t="s">
        <v>96</v>
      </c>
      <c r="E112" s="86">
        <v>1</v>
      </c>
      <c r="F112" s="26">
        <v>0</v>
      </c>
      <c r="G112" s="98">
        <f>E112*F112</f>
        <v>0</v>
      </c>
    </row>
    <row r="113" spans="1:7" ht="29.25" customHeight="1" thickBot="1" x14ac:dyDescent="0.3">
      <c r="A113" s="92"/>
      <c r="B113" s="88"/>
      <c r="C113" s="89" t="s">
        <v>81</v>
      </c>
      <c r="D113" s="90"/>
      <c r="E113" s="90"/>
      <c r="F113" s="27"/>
      <c r="G113" s="99"/>
    </row>
    <row r="114" spans="1:7" x14ac:dyDescent="0.25">
      <c r="A114" s="83">
        <v>4</v>
      </c>
      <c r="B114" s="84" t="s">
        <v>101</v>
      </c>
      <c r="C114" s="91" t="s">
        <v>80</v>
      </c>
      <c r="D114" s="86" t="s">
        <v>96</v>
      </c>
      <c r="E114" s="86">
        <v>1</v>
      </c>
      <c r="F114" s="26">
        <v>0</v>
      </c>
      <c r="G114" s="98">
        <f>E114*F114</f>
        <v>0</v>
      </c>
    </row>
    <row r="115" spans="1:7" ht="38.25" customHeight="1" thickBot="1" x14ac:dyDescent="0.3">
      <c r="A115" s="92"/>
      <c r="B115" s="88"/>
      <c r="C115" s="89" t="s">
        <v>82</v>
      </c>
      <c r="D115" s="90"/>
      <c r="E115" s="90"/>
      <c r="F115" s="27"/>
      <c r="G115" s="99"/>
    </row>
    <row r="116" spans="1:7" x14ac:dyDescent="0.25">
      <c r="A116" s="83">
        <v>5</v>
      </c>
      <c r="B116" s="84" t="s">
        <v>101</v>
      </c>
      <c r="C116" s="91" t="s">
        <v>102</v>
      </c>
      <c r="D116" s="86" t="s">
        <v>141</v>
      </c>
      <c r="E116" s="86">
        <v>1</v>
      </c>
      <c r="F116" s="26">
        <v>0</v>
      </c>
      <c r="G116" s="98">
        <f>E116*F116</f>
        <v>0</v>
      </c>
    </row>
    <row r="117" spans="1:7" ht="38.25" customHeight="1" thickBot="1" x14ac:dyDescent="0.3">
      <c r="A117" s="92"/>
      <c r="B117" s="88"/>
      <c r="C117" s="89" t="s">
        <v>103</v>
      </c>
      <c r="D117" s="90"/>
      <c r="E117" s="90"/>
      <c r="F117" s="27"/>
      <c r="G117" s="99"/>
    </row>
    <row r="118" spans="1:7" x14ac:dyDescent="0.25">
      <c r="A118" s="83">
        <v>6</v>
      </c>
      <c r="B118" s="84" t="s">
        <v>101</v>
      </c>
      <c r="C118" s="91" t="s">
        <v>102</v>
      </c>
      <c r="D118" s="86" t="s">
        <v>141</v>
      </c>
      <c r="E118" s="86">
        <v>1</v>
      </c>
      <c r="F118" s="26">
        <v>0</v>
      </c>
      <c r="G118" s="98">
        <f>E118*F118</f>
        <v>0</v>
      </c>
    </row>
    <row r="119" spans="1:7" ht="38.25" customHeight="1" thickBot="1" x14ac:dyDescent="0.3">
      <c r="A119" s="92"/>
      <c r="B119" s="88"/>
      <c r="C119" s="89" t="s">
        <v>104</v>
      </c>
      <c r="D119" s="90"/>
      <c r="E119" s="90"/>
      <c r="F119" s="27"/>
      <c r="G119" s="99"/>
    </row>
    <row r="120" spans="1:7" ht="38.25" customHeight="1" x14ac:dyDescent="0.25">
      <c r="A120" s="83">
        <v>7</v>
      </c>
      <c r="B120" s="84" t="s">
        <v>106</v>
      </c>
      <c r="C120" s="91" t="s">
        <v>105</v>
      </c>
      <c r="D120" s="86" t="s">
        <v>141</v>
      </c>
      <c r="E120" s="86">
        <v>1</v>
      </c>
      <c r="F120" s="26">
        <v>0</v>
      </c>
      <c r="G120" s="98">
        <f>E120*F120</f>
        <v>0</v>
      </c>
    </row>
    <row r="121" spans="1:7" ht="38.25" customHeight="1" thickBot="1" x14ac:dyDescent="0.3">
      <c r="A121" s="92"/>
      <c r="B121" s="88"/>
      <c r="C121" s="89" t="s">
        <v>107</v>
      </c>
      <c r="D121" s="90"/>
      <c r="E121" s="90"/>
      <c r="F121" s="27"/>
      <c r="G121" s="99"/>
    </row>
    <row r="122" spans="1:7" ht="38.25" customHeight="1" x14ac:dyDescent="0.25">
      <c r="A122" s="83">
        <v>8</v>
      </c>
      <c r="B122" s="84" t="s">
        <v>106</v>
      </c>
      <c r="C122" s="91" t="s">
        <v>105</v>
      </c>
      <c r="D122" s="86" t="s">
        <v>141</v>
      </c>
      <c r="E122" s="86">
        <v>1</v>
      </c>
      <c r="F122" s="26">
        <v>0</v>
      </c>
      <c r="G122" s="98">
        <f>E122*F122</f>
        <v>0</v>
      </c>
    </row>
    <row r="123" spans="1:7" ht="38.25" customHeight="1" thickBot="1" x14ac:dyDescent="0.3">
      <c r="A123" s="92"/>
      <c r="B123" s="88"/>
      <c r="C123" s="89" t="s">
        <v>108</v>
      </c>
      <c r="D123" s="90"/>
      <c r="E123" s="90"/>
      <c r="F123" s="27"/>
      <c r="G123" s="99"/>
    </row>
    <row r="124" spans="1:7" ht="96" customHeight="1" thickBot="1" x14ac:dyDescent="0.3">
      <c r="A124" s="93">
        <v>9</v>
      </c>
      <c r="B124" s="91" t="s">
        <v>150</v>
      </c>
      <c r="C124" s="91" t="s">
        <v>151</v>
      </c>
      <c r="D124" s="94" t="s">
        <v>95</v>
      </c>
      <c r="E124" s="94">
        <v>1</v>
      </c>
      <c r="F124" s="14">
        <v>0</v>
      </c>
      <c r="G124" s="100">
        <f>E124*F124</f>
        <v>0</v>
      </c>
    </row>
    <row r="125" spans="1:7" ht="16.5" thickTop="1" thickBot="1" x14ac:dyDescent="0.3">
      <c r="A125" s="16" t="s">
        <v>152</v>
      </c>
      <c r="B125" s="17"/>
      <c r="C125" s="17"/>
      <c r="D125" s="17"/>
      <c r="E125" s="17"/>
      <c r="F125" s="95">
        <f>SUM(F110:F124)</f>
        <v>0</v>
      </c>
      <c r="G125" s="101">
        <f>SUM(G109:G124)</f>
        <v>0</v>
      </c>
    </row>
    <row r="126" spans="1:7" x14ac:dyDescent="0.25">
      <c r="A126" s="28"/>
      <c r="B126" s="29"/>
      <c r="C126" s="29"/>
      <c r="D126" s="29"/>
      <c r="E126" s="29"/>
      <c r="F126" s="29"/>
      <c r="G126" s="20"/>
    </row>
    <row r="127" spans="1:7" x14ac:dyDescent="0.25">
      <c r="A127" s="102" t="s">
        <v>160</v>
      </c>
      <c r="B127" s="103"/>
      <c r="C127" s="30"/>
      <c r="D127" s="31"/>
      <c r="E127" s="32"/>
      <c r="F127" s="30"/>
      <c r="G127" s="20"/>
    </row>
    <row r="128" spans="1:7" ht="15.75" customHeight="1" thickBot="1" x14ac:dyDescent="0.3">
      <c r="A128" s="57" t="s">
        <v>111</v>
      </c>
      <c r="B128" s="58"/>
      <c r="C128" s="58"/>
      <c r="D128" s="58"/>
      <c r="E128" s="58"/>
      <c r="F128" s="58"/>
      <c r="G128" s="59"/>
    </row>
    <row r="129" spans="1:7" ht="48.75" customHeight="1" thickBot="1" x14ac:dyDescent="0.3">
      <c r="A129" s="104">
        <v>1</v>
      </c>
      <c r="B129" s="105" t="s">
        <v>112</v>
      </c>
      <c r="C129" s="105"/>
      <c r="D129" s="106" t="s">
        <v>95</v>
      </c>
      <c r="E129" s="107">
        <v>100</v>
      </c>
      <c r="F129" s="33">
        <v>0</v>
      </c>
      <c r="G129" s="108">
        <f>E129*F129</f>
        <v>0</v>
      </c>
    </row>
    <row r="130" spans="1:7" ht="16.5" thickTop="1" thickBot="1" x14ac:dyDescent="0.3">
      <c r="A130" s="109" t="s">
        <v>161</v>
      </c>
      <c r="B130" s="110"/>
      <c r="C130" s="110"/>
      <c r="D130" s="110"/>
      <c r="E130" s="110"/>
      <c r="F130" s="95">
        <f>F129</f>
        <v>0</v>
      </c>
      <c r="G130" s="101">
        <f>G129</f>
        <v>0</v>
      </c>
    </row>
    <row r="131" spans="1:7" ht="15.75" customHeight="1" thickBot="1" x14ac:dyDescent="0.3">
      <c r="A131" s="111" t="s">
        <v>153</v>
      </c>
      <c r="B131" s="112"/>
      <c r="C131" s="112"/>
      <c r="D131" s="112"/>
      <c r="E131" s="112"/>
      <c r="F131" s="113">
        <f>+F125+F130</f>
        <v>0</v>
      </c>
      <c r="G131" s="114">
        <f>+G125+G130</f>
        <v>0</v>
      </c>
    </row>
    <row r="132" spans="1:7" ht="15.75" customHeight="1" thickBot="1" x14ac:dyDescent="0.3">
      <c r="A132" s="34"/>
      <c r="B132" s="35"/>
      <c r="C132" s="35"/>
      <c r="D132" s="35"/>
      <c r="E132" s="35"/>
      <c r="F132" s="36"/>
      <c r="G132" s="37"/>
    </row>
    <row r="133" spans="1:7" ht="15.75" thickBot="1" x14ac:dyDescent="0.3">
      <c r="A133" s="115" t="s">
        <v>86</v>
      </c>
      <c r="B133" s="116"/>
      <c r="C133" s="116"/>
      <c r="D133" s="116"/>
      <c r="E133" s="116"/>
      <c r="F133" s="117">
        <f>F101+F131</f>
        <v>0</v>
      </c>
      <c r="G133" s="118">
        <f>G101+G131</f>
        <v>0</v>
      </c>
    </row>
    <row r="134" spans="1:7" x14ac:dyDescent="0.25">
      <c r="F134" s="12"/>
    </row>
    <row r="135" spans="1:7" x14ac:dyDescent="0.25">
      <c r="F135" s="38"/>
    </row>
  </sheetData>
  <sheetProtection algorithmName="SHA-512" hashValue="5//shBrQOZX5LKKjDT4EhYUqYzwtDOd+R9tc9HLzbdySj60IsESdKdGADCrZuiKZ/BB3bJWfkYrG5izp4B49Qg==" saltValue="smqucRkqbXDWQTho7IYyKA==" spinCount="100000" sheet="1" formatCells="0" formatColumns="0" formatRows="0" insertColumns="0" insertRows="0" insertHyperlinks="0" deleteColumns="0" deleteRows="0" sort="0" autoFilter="0" pivotTables="0"/>
  <mergeCells count="74">
    <mergeCell ref="A133:E133"/>
    <mergeCell ref="A130:E130"/>
    <mergeCell ref="A1:C1"/>
    <mergeCell ref="A7:F7"/>
    <mergeCell ref="A101:E101"/>
    <mergeCell ref="A125:E125"/>
    <mergeCell ref="A116:A117"/>
    <mergeCell ref="A122:A123"/>
    <mergeCell ref="B122:B123"/>
    <mergeCell ref="E122:E123"/>
    <mergeCell ref="F122:F123"/>
    <mergeCell ref="A120:A121"/>
    <mergeCell ref="F110:F111"/>
    <mergeCell ref="B116:B117"/>
    <mergeCell ref="D116:D117"/>
    <mergeCell ref="E116:E117"/>
    <mergeCell ref="A108:G108"/>
    <mergeCell ref="F112:F113"/>
    <mergeCell ref="A131:E131"/>
    <mergeCell ref="A126:F126"/>
    <mergeCell ref="D120:D121"/>
    <mergeCell ref="A114:A115"/>
    <mergeCell ref="B114:B115"/>
    <mergeCell ref="D114:D115"/>
    <mergeCell ref="E114:E115"/>
    <mergeCell ref="F114:F115"/>
    <mergeCell ref="A118:A119"/>
    <mergeCell ref="B118:B119"/>
    <mergeCell ref="A127:B127"/>
    <mergeCell ref="A128:G128"/>
    <mergeCell ref="B120:B121"/>
    <mergeCell ref="E120:E121"/>
    <mergeCell ref="F120:F121"/>
    <mergeCell ref="G120:G121"/>
    <mergeCell ref="G122:G123"/>
    <mergeCell ref="D122:D123"/>
    <mergeCell ref="F116:F117"/>
    <mergeCell ref="D118:D119"/>
    <mergeCell ref="E118:E119"/>
    <mergeCell ref="F118:F119"/>
    <mergeCell ref="G116:G117"/>
    <mergeCell ref="B2:C5"/>
    <mergeCell ref="A10:G10"/>
    <mergeCell ref="A25:G25"/>
    <mergeCell ref="A38:G38"/>
    <mergeCell ref="G118:G119"/>
    <mergeCell ref="G110:G111"/>
    <mergeCell ref="G112:G113"/>
    <mergeCell ref="G114:G115"/>
    <mergeCell ref="A112:A113"/>
    <mergeCell ref="B112:B113"/>
    <mergeCell ref="D112:D113"/>
    <mergeCell ref="E112:E113"/>
    <mergeCell ref="A110:A111"/>
    <mergeCell ref="B110:B111"/>
    <mergeCell ref="D110:D111"/>
    <mergeCell ref="E110:E111"/>
    <mergeCell ref="A8:A9"/>
    <mergeCell ref="B8:B9"/>
    <mergeCell ref="C8:C9"/>
    <mergeCell ref="D8:D9"/>
    <mergeCell ref="E8:E9"/>
    <mergeCell ref="A23:E23"/>
    <mergeCell ref="A106:A107"/>
    <mergeCell ref="B106:B107"/>
    <mergeCell ref="C106:C107"/>
    <mergeCell ref="D106:D107"/>
    <mergeCell ref="E106:E107"/>
    <mergeCell ref="A105:F105"/>
    <mergeCell ref="A24:F24"/>
    <mergeCell ref="A62:F62"/>
    <mergeCell ref="A100:E100"/>
    <mergeCell ref="A63:F63"/>
    <mergeCell ref="A61:D61"/>
  </mergeCells>
  <pageMargins left="0.23622047244094491" right="0.23622047244094491" top="0.74803149606299213" bottom="0.74803149606299213" header="0.31496062992125984" footer="0.31496062992125984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Marcińczak Robert</dc:creator>
  <cp:lastModifiedBy>Górecki Mikołaj</cp:lastModifiedBy>
  <cp:lastPrinted>2021-03-19T11:47:04Z</cp:lastPrinted>
  <dcterms:created xsi:type="dcterms:W3CDTF">2018-04-04T06:26:07Z</dcterms:created>
  <dcterms:modified xsi:type="dcterms:W3CDTF">2021-04-21T08:32:02Z</dcterms:modified>
</cp:coreProperties>
</file>